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mc:AlternateContent xmlns:mc="http://schemas.openxmlformats.org/markup-compatibility/2006">
    <mc:Choice Requires="x15">
      <x15ac:absPath xmlns:x15ac="http://schemas.microsoft.com/office/spreadsheetml/2010/11/ac" url="/Users/ciono/Dropbox (GaTech)/CoC-TSO/TSO R&amp;I/TSO Instruction/Tech Fee/fy24/College of Computing - Atlanta/CoC 4 - AI at the Edge/"/>
    </mc:Choice>
  </mc:AlternateContent>
  <xr:revisionPtr revIDLastSave="0" documentId="13_ncr:1_{06CC7008-8466-0140-9F6D-65704401AD0D}" xr6:coauthVersionLast="47" xr6:coauthVersionMax="47" xr10:uidLastSave="{00000000-0000-0000-0000-000000000000}"/>
  <bookViews>
    <workbookView xWindow="60160" yWindow="-9500" windowWidth="25600" windowHeight="283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1" l="1"/>
  <c r="E27" i="1"/>
  <c r="F63" i="1"/>
  <c r="F62" i="1"/>
  <c r="F61" i="1"/>
  <c r="F60" i="1"/>
  <c r="F59" i="1"/>
  <c r="F58" i="1"/>
  <c r="F57" i="1"/>
  <c r="F56" i="1"/>
  <c r="F55" i="1"/>
  <c r="F54" i="1"/>
  <c r="F53" i="1"/>
  <c r="F52" i="1"/>
  <c r="F51" i="1"/>
  <c r="F50" i="1"/>
  <c r="F49" i="1"/>
  <c r="F48" i="1"/>
  <c r="E37" i="1"/>
  <c r="E28" i="1" l="1"/>
  <c r="F64" i="1"/>
  <c r="G7" i="1" s="1"/>
</calcChain>
</file>

<file path=xl/sharedStrings.xml><?xml version="1.0" encoding="utf-8"?>
<sst xmlns="http://schemas.openxmlformats.org/spreadsheetml/2006/main" count="86" uniqueCount="76">
  <si>
    <t>NOTE:  A separate request should be made for each initiative.</t>
  </si>
  <si>
    <t xml:space="preserve">I. </t>
  </si>
  <si>
    <t>Department Number/Department Name:</t>
  </si>
  <si>
    <r>
      <t xml:space="preserve">Title of Request </t>
    </r>
    <r>
      <rPr>
        <b/>
        <i/>
        <sz val="9"/>
        <color theme="3" tint="-0.249977111117893"/>
        <rFont val="Arial"/>
        <family val="2"/>
      </rPr>
      <t>(please be brief):</t>
    </r>
  </si>
  <si>
    <r>
      <t>Amount of Request</t>
    </r>
    <r>
      <rPr>
        <i/>
        <sz val="9"/>
        <color theme="3" tint="-0.249977111117893"/>
        <rFont val="Arial"/>
        <family val="2"/>
      </rPr>
      <t xml:space="preserve"> (formula from detailed budget below):</t>
    </r>
  </si>
  <si>
    <t>Type of Proposal:  Atlanta   or   Dist Lrng/Non-Atl</t>
  </si>
  <si>
    <t>(Yes or No)</t>
  </si>
  <si>
    <t>Are there installation/renovation costs associated with this request?</t>
  </si>
  <si>
    <t xml:space="preserve"> </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</si>
  <si>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</si>
  <si>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</si>
  <si>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Specific class and/or lab initiative(s) if applicable:</t>
  </si>
  <si>
    <t>Contact person for this request (incl. phone #):</t>
  </si>
  <si>
    <t>Responsible faculty for this request  (incl. phone #)</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</si>
  <si>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</si>
  <si>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</si>
  <si>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</si>
  <si>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</si>
  <si>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</si>
  <si>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</si>
  <si>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</si>
  <si>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Anticipated Enrollments</t>
  </si>
  <si>
    <t>Graduate:</t>
  </si>
  <si>
    <t>(per</t>
  </si>
  <si>
    <t>) sem or yr</t>
  </si>
  <si>
    <t>Undergraduate:</t>
  </si>
  <si>
    <t xml:space="preserve">(per </t>
  </si>
  <si>
    <t>Total:</t>
  </si>
  <si>
    <t xml:space="preserve">The estimated percent use of the resources in the item by:   </t>
  </si>
  <si>
    <t>Students</t>
  </si>
  <si>
    <t xml:space="preserve"> Faculty</t>
  </si>
  <si>
    <t>Other</t>
  </si>
  <si>
    <t>Brief explanation of how estimate was achieved.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</si>
  <si>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</si>
  <si>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</si>
  <si>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t>Proposed Number of Items</t>
  </si>
  <si>
    <t>Estimated Price per Unit</t>
  </si>
  <si>
    <t>Total ($)</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</si>
  <si>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</si>
  <si>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</si>
  <si>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</si>
  <si>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t xml:space="preserve">“I attest, to the best of my knowledge, that the following proposal is only for an academic outcome or instructional objectives.” </t>
  </si>
  <si>
    <t>This proposal has been vetted and approved within the college/unit internal process.</t>
  </si>
  <si>
    <r>
      <t>Brief explanation o</t>
    </r>
    <r>
      <rPr>
        <sz val="9"/>
        <rFont val="Arial"/>
        <family val="2"/>
      </rPr>
      <t>f how anticipated enrollment was achieved.</t>
    </r>
  </si>
  <si>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t>
    </r>
    <r>
      <rPr>
        <i/>
        <sz val="9"/>
        <rFont val="Arial"/>
        <family val="2"/>
      </rPr>
      <t xml:space="preserve">current/recent </t>
    </r>
    <r>
      <rPr>
        <i/>
        <sz val="9"/>
        <color theme="3" tint="-0.249977111117893"/>
        <rFont val="Arial"/>
        <family val="2"/>
      </rPr>
      <t xml:space="preserve">quotations, published price lists, etc. as a separate PDF attachment. All supporting information should be in a single PDF.  </t>
    </r>
  </si>
  <si>
    <r>
      <rPr>
        <b/>
        <sz val="9"/>
        <color theme="3" tint="-0.249977111117893"/>
        <rFont val="Arial"/>
        <family val="2"/>
      </rPr>
      <t xml:space="preserve">Narrative </t>
    </r>
    <r>
      <rPr>
        <sz val="9"/>
        <color theme="3" tint="-0.249977111117893"/>
        <rFont val="Arial"/>
        <family val="2"/>
      </rPr>
      <t xml:space="preserve">- Provide narrative justification and description for your intended use of the technology fee funds.  Include narrative or details on how its intended academic or instructional usage will enhance the education or research of the students. To include curricular, co-curricular, and extracurricular benefits expected to accrue to students through provision of this resource, including students outside the unit. If similar technology is used elsewhere on campus state how this proposal is different and not duplication. Also include how the request aligns with the Strategic Plan of Georgia Tech.  </t>
    </r>
  </si>
  <si>
    <t>Request for Technology Fee Funds: FY24</t>
  </si>
  <si>
    <t>Is this request similar to one funded in FY22 or FY23?</t>
  </si>
  <si>
    <t>Name of equestor(s) of proposal</t>
  </si>
  <si>
    <t>Date</t>
  </si>
  <si>
    <t>Name of approver(s) of vetting/approval process</t>
  </si>
  <si>
    <t xml:space="preserve"> (To be approved by someone other than party who submitted the proposal)</t>
  </si>
  <si>
    <t>College of Computing</t>
  </si>
  <si>
    <t>No</t>
  </si>
  <si>
    <t>TPUs - PCIe</t>
  </si>
  <si>
    <t>Jetson AGX Orin</t>
  </si>
  <si>
    <t>Alveo U50</t>
  </si>
  <si>
    <t>AI at the Edge</t>
  </si>
  <si>
    <t>Cables and miscellaneous parts</t>
  </si>
  <si>
    <t>Power poles for new server rack to host boards</t>
  </si>
  <si>
    <t>Ultra 96v2 FPGAs</t>
  </si>
  <si>
    <t>Large-memory Servers to run VMs and hold FPGA cards</t>
  </si>
  <si>
    <t>Atlanta</t>
  </si>
  <si>
    <t>sem</t>
  </si>
  <si>
    <t>see below</t>
  </si>
  <si>
    <t>Current enrollement in CS 3220, CS 4644, CS 4649, CS 8803-SMR, ECE 8893, ECE (2,3,4)601/(2,3,4)602/4603</t>
  </si>
  <si>
    <t>Primary usage will be coursework and projects</t>
  </si>
  <si>
    <t>*3/2/23</t>
  </si>
  <si>
    <t>D Andrew Leonard</t>
  </si>
  <si>
    <t xml:space="preserve">Jeffrey Young, (5-1513)			</t>
  </si>
  <si>
    <t>Hyesoon Kim, Celine Lin, Callie Hao, Sterling Peet</t>
  </si>
  <si>
    <t>The past few years have seen an explosion in not just the development of new machine learning (ML) and artificial intelligence (AI) but also the types of hardware and environments in which these devices are deployed. Increasingly, we are seeing “edge” AI accelerators in devices like Amazon’s Alexa, environmental sensors, and autonomous vehicles that need to be able to perform fast and large machine learning tasks on data that is gathered in the field, rather than streamed from a static data set or to and from a larger cloud infrastructure. New devices in this space for efficient edge AI include both Tensor Processing Units (TPUs) and Field Programmable Gate Arrays (FPGAs) which can greatly accelerate matrix multiply operations used with traditional machine learning algorithms.  This Techfee proposal aims to develop and deploy these types of devices to enhance opportunities for students to work with edge AI hardware. 
These resources will be used by the co-PIs of this request to support classes ranging from ECE (2,3,4)601/(2,3,4)602/4603 - Vertical Integrated Project (VIP) classes run by Dr. Young to architecture- and AI-focused courses like CS 3220 (Dr. Lin and Kim), ECE 8893 (Dr. Hao),  CS8803-SMR (Dr. Alexey Tumanov), CS 4644 – Deep Learning, and CS4649 – Robot Intelligence. 
Specifically, we are requesting 2 Intel Ice Lake servers with large memory to run VMs, FPGA tools, and general simulation tools like Xilinx Vivado. In addition to this, we are requesting funds for 4 PCI Express (PCIe) based TPU cards to go in these servers as well as 8 Xilinx Alveo U50 PCIe accelerators capable of running TensorFlow related tasks. These devices will be supplemented by several small device boards to be used for projects like the Ultra 96v2 FPGA and Jetson AGX Orin for robotics-focused development, as well as cables and power poles to connect the new infrastructure. 
We will host the proposed infrastructure as part of the CRNCH "Rogues Gallery" post-Moore testbed in conjunction with the PACE-ICE testbed and TSO-hosted VM infrastructure. This testbed currently has 100-150 users and supports student researchers in addition to faculty and graduate students for a variety of hardware. The CRNCH testbed uses Slurm scheduling and LDAP-based user authentication to give students backed up storage, access to relevant software, and access to a common set of programming and debugging tools.  At the same time, Slurm queues and accounting as well as separate node naming schema are used to make sure these resources are delineated for academic rather than for research objectives. A robust set of wiki pages are currently available for this infrastructure (https://github.gatech.edu/crnch-rg/rogues-docs), and we provide a discussion group for students to request assistance. This testbed is set up to support remote access. We anticipate supporting undergraduate students and graduate students for coursework as well as making the resource available to all interested students.</t>
  </si>
  <si>
    <t>Server rack</t>
  </si>
  <si>
    <t>Jeffrey S. Young</t>
  </si>
  <si>
    <t>March 2nd, 2023</t>
  </si>
  <si>
    <t xml:space="preserve"> We propose a testbed that focuses on the latest technologies for supporting AI at the edge using Tensor Processing Units (TPUs), Next-generation GPUs, and FPGAs. These servers will be hosted via our CRNCH Slurm-scheduled testbed and will provide students with hands-on access to the latest technologies from Google, NVIDIA, and Xilinx for applying machine learning concepts to topics related to computer architecture, robotics, systems design, and edge computing.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</si>
</sst>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164" formatCode="&quot;$&quot;#,##0"/>
    <numFmt numFmtId="165" formatCode="@\ \ \ "/>
    <numFmt numFmtId="166" formatCode="#,##0_);\(#,##0\);#"/>
  </numFmts>
  <fonts count="26" x14ac:knownFonts="1">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i/>
      <sz val="10"/>
      <color theme="1"/>
      <name val="Times New Roman"/>
      <family val="1"/>
    </font>
    <font>
      <b/>
      <i/>
      <sz val="10"/>
      <color theme="1"/>
      <name val="Times New Roman"/>
      <family val="1"/>
    </font>
    <font>
      <b/>
      <sz val="10"/>
      <color theme="3" tint="-0.249977111117893"/>
      <name val="Arial"/>
      <family val="2"/>
    </font>
    <font>
      <b/>
      <sz val="7"/>
      <color theme="3" tint="-0.249977111117893"/>
      <name val="Arial"/>
      <family val="2"/>
    </font>
    <font>
      <b/>
      <i/>
      <sz val="9"/>
      <color theme="3" tint="-0.249977111117893"/>
      <name val="Times New Roman"/>
      <family val="1"/>
    </font>
    <font>
      <b/>
      <sz val="6"/>
      <color theme="3" tint="-0.249977111117893"/>
      <name val="Arial"/>
      <family val="2"/>
    </font>
    <font>
      <sz val="10"/>
      <color theme="3" tint="-0.249977111117893"/>
      <name val="Times New Roman"/>
      <family val="1"/>
    </font>
    <font>
      <sz val="9"/>
      <name val="Arial"/>
      <family val="2"/>
    </font>
    <font>
      <i/>
      <sz val="9"/>
      <name val="Arial"/>
      <family val="2"/>
    </font>
  </fonts>
  <fills count="4">
    <fill>
      <patternFill patternType="none"/>
    </fill>
    <fill>
      <patternFill patternType="gray125"/>
    </fill>
    <fill>
      <patternFill patternType="solid">
        <fgColor indexed="43"/>
        <bgColor indexed="64"/>
      </patternFill>
    </fill>
    <fill>
      <patternFill patternType="solid">
        <fgColor rgb="FFFFFF66"/>
        <bgColor indexed="64"/>
      </patternFill>
    </fill>
  </fills>
  <borders count="3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double">
        <color indexed="64"/>
      </top>
      <bottom style="double">
        <color indexed="64"/>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47">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9" xfId="0" applyNumberFormat="1" applyFont="1" applyBorder="1" applyProtection="1">
      <protection locked="0"/>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6" fillId="0" borderId="0" xfId="0" applyNumberFormat="1" applyFont="1" applyAlignment="1">
      <alignment vertical="top" wrapText="1"/>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0" fontId="5" fillId="0" borderId="0" xfId="0" applyFont="1" applyAlignment="1">
      <alignment vertical="top" wrapText="1"/>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6" fillId="0" borderId="28" xfId="0" applyNumberFormat="1" applyFont="1" applyBorder="1"/>
    <xf numFmtId="37" fontId="3" fillId="0" borderId="32" xfId="0" applyNumberFormat="1" applyFont="1" applyBorder="1"/>
    <xf numFmtId="37" fontId="8" fillId="0" borderId="33" xfId="0" applyNumberFormat="1" applyFont="1" applyBorder="1"/>
    <xf numFmtId="37" fontId="5" fillId="0" borderId="33" xfId="0" applyNumberFormat="1" applyFont="1" applyBorder="1"/>
    <xf numFmtId="37" fontId="5" fillId="0" borderId="33" xfId="0" applyNumberFormat="1" applyFont="1" applyBorder="1" applyAlignment="1">
      <alignment horizontal="right"/>
    </xf>
    <xf numFmtId="37" fontId="5" fillId="0" borderId="33" xfId="0" quotePrefix="1" applyNumberFormat="1" applyFont="1" applyBorder="1" applyAlignment="1">
      <alignment horizontal="right"/>
    </xf>
    <xf numFmtId="37" fontId="14" fillId="0" borderId="34"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5" fillId="0" borderId="0" xfId="0" applyNumberFormat="1" applyFont="1" applyAlignment="1" applyProtection="1">
      <alignment vertical="top" wrapText="1"/>
      <protection locked="0"/>
    </xf>
    <xf numFmtId="37" fontId="3" fillId="0" borderId="33" xfId="0" applyNumberFormat="1" applyFont="1" applyBorder="1"/>
    <xf numFmtId="37" fontId="3" fillId="0" borderId="34" xfId="0" applyNumberFormat="1" applyFont="1" applyBorder="1"/>
    <xf numFmtId="37" fontId="20" fillId="0" borderId="0" xfId="0" applyNumberFormat="1" applyFont="1"/>
    <xf numFmtId="37" fontId="21" fillId="0" borderId="0" xfId="0" applyNumberFormat="1" applyFont="1"/>
    <xf numFmtId="37" fontId="22" fillId="0" borderId="0" xfId="0" applyNumberFormat="1" applyFont="1"/>
    <xf numFmtId="37" fontId="19" fillId="0" borderId="0" xfId="0" applyNumberFormat="1" applyFont="1"/>
    <xf numFmtId="37" fontId="3" fillId="0" borderId="36" xfId="0" applyNumberFormat="1" applyFont="1" applyBorder="1"/>
    <xf numFmtId="0" fontId="18" fillId="0" borderId="0" xfId="0" applyFont="1"/>
    <xf numFmtId="0" fontId="17" fillId="0" borderId="0" xfId="0" applyFont="1"/>
    <xf numFmtId="37" fontId="21" fillId="0" borderId="2" xfId="0" applyNumberFormat="1" applyFont="1" applyBorder="1"/>
    <xf numFmtId="37" fontId="21" fillId="0" borderId="3" xfId="0" applyNumberFormat="1" applyFont="1" applyBorder="1"/>
    <xf numFmtId="37" fontId="22" fillId="0" borderId="5" xfId="0" applyNumberFormat="1" applyFont="1" applyBorder="1"/>
    <xf numFmtId="37" fontId="20" fillId="0" borderId="5" xfId="0" applyNumberFormat="1" applyFont="1" applyBorder="1"/>
    <xf numFmtId="37" fontId="21" fillId="0" borderId="5" xfId="0" applyNumberFormat="1" applyFont="1" applyBorder="1"/>
    <xf numFmtId="37" fontId="21" fillId="0" borderId="1" xfId="0" applyNumberFormat="1" applyFont="1" applyBorder="1"/>
    <xf numFmtId="37" fontId="22" fillId="0" borderId="4" xfId="0" applyNumberFormat="1" applyFont="1" applyBorder="1"/>
    <xf numFmtId="37" fontId="20" fillId="0" borderId="4" xfId="0" applyNumberFormat="1" applyFont="1" applyBorder="1"/>
    <xf numFmtId="37" fontId="5" fillId="0" borderId="4" xfId="0" applyNumberFormat="1" applyFont="1" applyBorder="1"/>
    <xf numFmtId="37" fontId="3" fillId="0" borderId="0" xfId="0" applyNumberFormat="1" applyFont="1" applyProtection="1">
      <protection locked="0"/>
    </xf>
    <xf numFmtId="37" fontId="23" fillId="0" borderId="37" xfId="0" applyNumberFormat="1" applyFont="1" applyBorder="1" applyProtection="1">
      <protection locked="0"/>
    </xf>
    <xf numFmtId="37" fontId="23" fillId="0" borderId="14" xfId="0" applyNumberFormat="1" applyFont="1" applyBorder="1" applyProtection="1">
      <protection locked="0"/>
    </xf>
    <xf numFmtId="37" fontId="3" fillId="0" borderId="37" xfId="0" applyNumberFormat="1" applyFont="1" applyBorder="1" applyProtection="1">
      <protection locked="0"/>
    </xf>
    <xf numFmtId="37" fontId="3" fillId="0" borderId="14" xfId="0" applyNumberFormat="1" applyFont="1" applyBorder="1" applyProtection="1">
      <protection locked="0"/>
    </xf>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5"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5" fontId="6" fillId="0" borderId="27" xfId="0" applyNumberFormat="1" applyFont="1" applyBorder="1"/>
    <xf numFmtId="166" fontId="6" fillId="0" borderId="0" xfId="0" applyNumberFormat="1" applyFont="1"/>
    <xf numFmtId="5" fontId="6" fillId="2" borderId="29" xfId="0" applyNumberFormat="1" applyFont="1" applyFill="1" applyBorder="1"/>
    <xf numFmtId="5" fontId="6" fillId="2" borderId="30" xfId="0" applyNumberFormat="1" applyFont="1" applyFill="1" applyBorder="1"/>
    <xf numFmtId="5" fontId="6" fillId="2" borderId="31" xfId="0" applyNumberFormat="1" applyFont="1" applyFill="1" applyBorder="1"/>
    <xf numFmtId="5" fontId="6" fillId="0" borderId="26" xfId="0" applyNumberFormat="1" applyFont="1" applyBorder="1"/>
    <xf numFmtId="5" fontId="6" fillId="0" borderId="25" xfId="0" applyNumberFormat="1" applyFont="1" applyBorder="1"/>
    <xf numFmtId="37" fontId="5" fillId="0" borderId="0" xfId="0" applyNumberFormat="1" applyFont="1" applyAlignment="1">
      <alignment vertical="top" wrapText="1"/>
    </xf>
    <xf numFmtId="0" fontId="5" fillId="0" borderId="0" xfId="0" applyFont="1" applyAlignment="1">
      <alignment vertical="top" wrapText="1"/>
    </xf>
    <xf numFmtId="37" fontId="5" fillId="0" borderId="20" xfId="0" applyNumberFormat="1" applyFont="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37" fontId="5" fillId="0" borderId="17" xfId="0" applyNumberFormat="1" applyFont="1" applyBorder="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6" fillId="0" borderId="10" xfId="0" applyNumberFormat="1" applyFont="1" applyBorder="1" applyProtection="1">
      <protection locked="0"/>
    </xf>
    <xf numFmtId="37" fontId="6" fillId="0" borderId="11" xfId="0" applyNumberFormat="1" applyFont="1" applyBorder="1" applyProtection="1">
      <protection locked="0"/>
    </xf>
    <xf numFmtId="37" fontId="6" fillId="0" borderId="12" xfId="0" applyNumberFormat="1" applyFont="1" applyBorder="1" applyProtection="1">
      <protection locked="0"/>
    </xf>
    <xf numFmtId="0" fontId="0" fillId="0" borderId="11" xfId="0" applyBorder="1" applyProtection="1">
      <protection locked="0"/>
    </xf>
    <xf numFmtId="0" fontId="0" fillId="0" borderId="12" xfId="0" applyBorder="1" applyProtection="1">
      <protection locked="0"/>
    </xf>
    <xf numFmtId="164" fontId="6" fillId="0" borderId="9" xfId="0" applyNumberFormat="1" applyFont="1" applyBorder="1"/>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9" xfId="0" applyNumberFormat="1" applyFont="1" applyBorder="1" applyProtection="1">
      <protection locked="0"/>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1"/>
  <sheetViews>
    <sheetView showGridLines="0" tabSelected="1" topLeftCell="A11" zoomScale="174" zoomScaleNormal="174" workbookViewId="0">
      <selection activeCell="H19" sqref="H19"/>
    </sheetView>
  </sheetViews>
  <sheetFormatPr baseColWidth="10" defaultColWidth="9.1640625" defaultRowHeight="13" x14ac:dyDescent="0.15"/>
  <cols>
    <col min="1" max="1" width="0.6640625" style="1" customWidth="1"/>
    <col min="2" max="2" width="3.5" style="1" customWidth="1"/>
    <col min="3" max="3" width="49.5" style="1" customWidth="1"/>
    <col min="4" max="4" width="9.5" style="1" customWidth="1"/>
    <col min="5" max="5" width="14.5" style="1" customWidth="1"/>
    <col min="6" max="6" width="5.1640625" style="1" customWidth="1"/>
    <col min="7" max="7" width="5" style="1" customWidth="1"/>
    <col min="8" max="8" width="5.1640625" style="1" customWidth="1"/>
    <col min="9" max="9" width="4.1640625" style="1" customWidth="1"/>
    <col min="10" max="10" width="6.5" style="1" customWidth="1"/>
    <col min="11" max="16384" width="9.1640625" style="1"/>
  </cols>
  <sheetData>
    <row r="1" spans="1:19" ht="5.25" customHeight="1" thickTop="1" x14ac:dyDescent="0.2">
      <c r="A1" s="134"/>
      <c r="B1" s="135"/>
      <c r="C1" s="135"/>
      <c r="D1" s="135"/>
      <c r="E1" s="135"/>
      <c r="F1" s="135"/>
      <c r="G1" s="135"/>
      <c r="H1" s="135"/>
      <c r="I1" s="135"/>
      <c r="J1" s="136"/>
    </row>
    <row r="2" spans="1:19" ht="16" x14ac:dyDescent="0.2">
      <c r="A2" s="137" t="s">
        <v>46</v>
      </c>
      <c r="B2" s="138"/>
      <c r="C2" s="138"/>
      <c r="D2" s="138"/>
      <c r="E2" s="138"/>
      <c r="F2" s="138"/>
      <c r="G2" s="138"/>
      <c r="H2" s="138"/>
      <c r="I2" s="138"/>
      <c r="J2" s="139"/>
    </row>
    <row r="3" spans="1:19" ht="14" thickBot="1" x14ac:dyDescent="0.2">
      <c r="A3" s="140" t="s">
        <v>0</v>
      </c>
      <c r="B3" s="141"/>
      <c r="C3" s="141"/>
      <c r="D3" s="141"/>
      <c r="E3" s="141"/>
      <c r="F3" s="141"/>
      <c r="G3" s="141"/>
      <c r="H3" s="141"/>
      <c r="I3" s="141"/>
      <c r="J3" s="142"/>
    </row>
    <row r="4" spans="1:19" x14ac:dyDescent="0.15">
      <c r="A4" s="2"/>
      <c r="B4" s="3"/>
      <c r="C4" s="3"/>
      <c r="D4" s="3"/>
      <c r="E4" s="3"/>
      <c r="F4" s="3"/>
      <c r="G4" s="3"/>
      <c r="H4" s="3"/>
      <c r="I4" s="3"/>
      <c r="J4" s="4"/>
    </row>
    <row r="5" spans="1:19" x14ac:dyDescent="0.15">
      <c r="A5" s="2"/>
      <c r="B5" s="5" t="s">
        <v>1</v>
      </c>
      <c r="C5" s="6" t="s">
        <v>2</v>
      </c>
      <c r="D5" s="7">
        <v>360</v>
      </c>
      <c r="E5" s="143" t="s">
        <v>52</v>
      </c>
      <c r="F5" s="143"/>
      <c r="G5" s="143"/>
      <c r="H5" s="143"/>
      <c r="I5" s="143"/>
      <c r="J5" s="4"/>
    </row>
    <row r="6" spans="1:19" ht="27" customHeight="1" x14ac:dyDescent="0.15">
      <c r="A6" s="2"/>
      <c r="B6" s="3"/>
      <c r="C6" s="6" t="s">
        <v>3</v>
      </c>
      <c r="D6" s="144" t="s">
        <v>57</v>
      </c>
      <c r="E6" s="145"/>
      <c r="F6" s="145"/>
      <c r="G6" s="145"/>
      <c r="H6" s="145"/>
      <c r="I6" s="146"/>
      <c r="J6" s="4"/>
    </row>
    <row r="7" spans="1:19" ht="15" customHeight="1" x14ac:dyDescent="0.15">
      <c r="A7" s="2"/>
      <c r="B7" s="3"/>
      <c r="C7" s="6" t="s">
        <v>4</v>
      </c>
      <c r="D7" s="8"/>
      <c r="E7" s="8"/>
      <c r="F7" s="8"/>
      <c r="G7" s="133">
        <f>F64</f>
        <v>81016</v>
      </c>
      <c r="H7" s="133"/>
      <c r="I7" s="133"/>
      <c r="J7" s="4"/>
    </row>
    <row r="8" spans="1:19" ht="15" customHeight="1" x14ac:dyDescent="0.15">
      <c r="A8" s="2"/>
      <c r="B8" s="3"/>
      <c r="C8" s="6" t="s">
        <v>5</v>
      </c>
      <c r="D8" s="117" t="s">
        <v>62</v>
      </c>
      <c r="E8" s="118"/>
      <c r="F8" s="8"/>
      <c r="G8" s="9"/>
      <c r="H8" s="9"/>
      <c r="I8" s="9"/>
      <c r="J8" s="4"/>
    </row>
    <row r="9" spans="1:19" ht="17" customHeight="1" x14ac:dyDescent="0.15">
      <c r="A9" s="2"/>
      <c r="B9" s="3"/>
      <c r="C9" s="6" t="s">
        <v>47</v>
      </c>
      <c r="D9" s="10"/>
      <c r="E9" s="11" t="s">
        <v>53</v>
      </c>
      <c r="F9" s="12"/>
      <c r="G9" s="119" t="s">
        <v>6</v>
      </c>
      <c r="H9" s="119"/>
      <c r="I9" s="9"/>
      <c r="J9" s="4"/>
    </row>
    <row r="10" spans="1:19" ht="17" customHeight="1" x14ac:dyDescent="0.15">
      <c r="A10" s="2"/>
      <c r="B10" s="3"/>
      <c r="C10" s="6" t="s">
        <v>7</v>
      </c>
      <c r="D10" s="5"/>
      <c r="E10" s="13" t="s">
        <v>53</v>
      </c>
      <c r="F10" s="14"/>
      <c r="G10" s="120" t="s">
        <v>6</v>
      </c>
      <c r="H10" s="120"/>
      <c r="I10" s="14"/>
      <c r="J10" s="4"/>
    </row>
    <row r="11" spans="1:19" ht="23" customHeight="1" x14ac:dyDescent="0.15">
      <c r="A11" s="2"/>
      <c r="B11" s="3"/>
      <c r="C11" s="15" t="s">
        <v>9</v>
      </c>
      <c r="D11" s="8"/>
      <c r="E11" s="121"/>
      <c r="F11" s="122"/>
      <c r="G11" s="122"/>
      <c r="H11" s="122"/>
      <c r="I11" s="123"/>
      <c r="J11" s="4"/>
    </row>
    <row r="12" spans="1:19" ht="18.75" customHeight="1" x14ac:dyDescent="0.15">
      <c r="A12" s="2"/>
      <c r="B12" s="3"/>
      <c r="C12" s="5" t="s">
        <v>10</v>
      </c>
      <c r="D12" s="124"/>
      <c r="E12" s="124"/>
      <c r="F12" s="124"/>
      <c r="G12" s="124"/>
      <c r="H12" s="124"/>
      <c r="I12" s="5"/>
      <c r="J12" s="4"/>
      <c r="S12" s="16"/>
    </row>
    <row r="13" spans="1:19" ht="51" customHeight="1" x14ac:dyDescent="0.15">
      <c r="A13" s="2"/>
      <c r="B13" s="3"/>
      <c r="C13" s="125" t="s">
        <v>75</v>
      </c>
      <c r="D13" s="126"/>
      <c r="E13" s="126"/>
      <c r="F13" s="126"/>
      <c r="G13" s="126"/>
      <c r="H13" s="126"/>
      <c r="I13" s="127"/>
      <c r="J13" s="4"/>
    </row>
    <row r="14" spans="1:19" ht="9" customHeight="1" x14ac:dyDescent="0.15">
      <c r="A14" s="2"/>
      <c r="B14" s="3"/>
      <c r="C14" s="3"/>
      <c r="D14" s="5"/>
      <c r="E14" s="5"/>
      <c r="F14" s="5"/>
      <c r="G14" s="5"/>
      <c r="H14" s="5"/>
      <c r="I14" s="5"/>
      <c r="J14" s="4"/>
    </row>
    <row r="15" spans="1:19" x14ac:dyDescent="0.15">
      <c r="A15" s="2"/>
      <c r="B15" s="3"/>
      <c r="C15" s="5" t="s">
        <v>11</v>
      </c>
      <c r="D15" s="128"/>
      <c r="E15" s="129"/>
      <c r="F15" s="129"/>
      <c r="G15" s="129"/>
      <c r="H15" s="129"/>
      <c r="I15" s="130"/>
      <c r="J15" s="4"/>
    </row>
    <row r="16" spans="1:19" x14ac:dyDescent="0.15">
      <c r="A16" s="2"/>
      <c r="B16" s="3"/>
      <c r="C16" s="5" t="s">
        <v>12</v>
      </c>
      <c r="D16" s="128" t="s">
        <v>69</v>
      </c>
      <c r="E16" s="129"/>
      <c r="F16" s="129"/>
      <c r="G16" s="129"/>
      <c r="H16" s="129"/>
      <c r="I16" s="130"/>
      <c r="J16" s="4"/>
    </row>
    <row r="17" spans="1:10" x14ac:dyDescent="0.15">
      <c r="A17" s="2"/>
      <c r="B17" s="3"/>
      <c r="C17" s="5" t="s">
        <v>13</v>
      </c>
      <c r="D17" s="128" t="s">
        <v>70</v>
      </c>
      <c r="E17" s="129"/>
      <c r="F17" s="129"/>
      <c r="G17" s="129"/>
      <c r="H17" s="129"/>
      <c r="I17" s="130"/>
      <c r="J17" s="4"/>
    </row>
    <row r="18" spans="1:10" x14ac:dyDescent="0.15">
      <c r="A18" s="2"/>
      <c r="B18" s="3"/>
      <c r="C18" s="5" t="s">
        <v>14</v>
      </c>
      <c r="D18" s="3"/>
      <c r="E18" s="17" t="s">
        <v>15</v>
      </c>
      <c r="F18" s="14" t="s">
        <v>8</v>
      </c>
      <c r="G18" s="18" t="s">
        <v>16</v>
      </c>
      <c r="H18" s="14" t="s">
        <v>8</v>
      </c>
      <c r="I18" s="3"/>
      <c r="J18" s="4"/>
    </row>
    <row r="19" spans="1:10" x14ac:dyDescent="0.15">
      <c r="A19" s="2"/>
      <c r="B19" s="3"/>
      <c r="C19" s="5" t="s">
        <v>17</v>
      </c>
      <c r="D19" s="3"/>
      <c r="E19" s="17" t="s">
        <v>15</v>
      </c>
      <c r="F19" s="14">
        <v>4</v>
      </c>
      <c r="G19" s="18" t="s">
        <v>16</v>
      </c>
      <c r="H19" s="14">
        <v>9</v>
      </c>
      <c r="I19" s="3"/>
      <c r="J19" s="4"/>
    </row>
    <row r="20" spans="1:10" x14ac:dyDescent="0.15">
      <c r="A20" s="2"/>
      <c r="B20" s="19"/>
      <c r="C20" s="20"/>
      <c r="D20" s="19"/>
      <c r="E20" s="19"/>
      <c r="F20" s="19"/>
      <c r="G20" s="19"/>
      <c r="H20" s="19"/>
      <c r="I20" s="19"/>
      <c r="J20" s="21"/>
    </row>
    <row r="21" spans="1:10" x14ac:dyDescent="0.15">
      <c r="A21" s="2"/>
      <c r="B21" s="3"/>
      <c r="C21" s="5"/>
      <c r="D21" s="3"/>
      <c r="E21" s="3"/>
      <c r="F21" s="3"/>
      <c r="G21" s="3"/>
      <c r="H21" s="3"/>
      <c r="I21" s="3"/>
      <c r="J21" s="4"/>
    </row>
    <row r="22" spans="1:10" x14ac:dyDescent="0.15">
      <c r="A22" s="2"/>
      <c r="B22" s="5" t="s">
        <v>18</v>
      </c>
      <c r="C22" s="5" t="s">
        <v>19</v>
      </c>
      <c r="D22" s="5"/>
      <c r="E22" s="5"/>
      <c r="F22" s="5"/>
      <c r="G22" s="5"/>
      <c r="H22" s="5"/>
      <c r="I22" s="5"/>
      <c r="J22" s="4"/>
    </row>
    <row r="23" spans="1:10" ht="6.75" customHeight="1" x14ac:dyDescent="0.15">
      <c r="A23" s="2"/>
      <c r="B23" s="5"/>
      <c r="C23" s="5"/>
      <c r="D23" s="5"/>
      <c r="E23" s="5"/>
      <c r="F23" s="5"/>
      <c r="G23" s="5"/>
      <c r="H23" s="5"/>
      <c r="I23" s="5"/>
      <c r="J23" s="4"/>
    </row>
    <row r="24" spans="1:10" ht="15" x14ac:dyDescent="0.2">
      <c r="A24" s="2"/>
      <c r="B24" s="5"/>
      <c r="C24" s="22" t="s">
        <v>20</v>
      </c>
      <c r="D24" s="128" t="s">
        <v>64</v>
      </c>
      <c r="E24" s="131"/>
      <c r="F24" s="131"/>
      <c r="G24" s="131"/>
      <c r="H24" s="131"/>
      <c r="I24" s="132"/>
      <c r="J24" s="4"/>
    </row>
    <row r="25" spans="1:10" ht="5.25" customHeight="1" x14ac:dyDescent="0.15">
      <c r="A25" s="2"/>
      <c r="B25" s="5"/>
      <c r="C25" s="22"/>
      <c r="D25" s="5"/>
      <c r="E25" s="20"/>
      <c r="F25" s="5"/>
      <c r="G25" s="5"/>
      <c r="H25" s="5"/>
      <c r="I25" s="5"/>
      <c r="J25" s="4"/>
    </row>
    <row r="26" spans="1:10" x14ac:dyDescent="0.15">
      <c r="A26" s="2"/>
      <c r="B26" s="3"/>
      <c r="C26" s="22" t="s">
        <v>21</v>
      </c>
      <c r="D26" s="23" t="s">
        <v>22</v>
      </c>
      <c r="E26" s="24">
        <f>45+30</f>
        <v>75</v>
      </c>
      <c r="F26" s="25" t="s">
        <v>23</v>
      </c>
      <c r="G26" s="26" t="s">
        <v>63</v>
      </c>
      <c r="H26" s="116" t="s">
        <v>24</v>
      </c>
      <c r="I26" s="105"/>
      <c r="J26" s="27"/>
    </row>
    <row r="27" spans="1:10" ht="14" thickBot="1" x14ac:dyDescent="0.2">
      <c r="A27" s="2"/>
      <c r="B27" s="3"/>
      <c r="C27" s="28"/>
      <c r="D27" s="29" t="s">
        <v>25</v>
      </c>
      <c r="E27" s="30">
        <f>90+45+100</f>
        <v>235</v>
      </c>
      <c r="F27" s="31" t="s">
        <v>26</v>
      </c>
      <c r="G27" s="26" t="s">
        <v>63</v>
      </c>
      <c r="H27" s="116" t="s">
        <v>24</v>
      </c>
      <c r="I27" s="105"/>
      <c r="J27" s="27"/>
    </row>
    <row r="28" spans="1:10" ht="14" thickBot="1" x14ac:dyDescent="0.2">
      <c r="A28" s="2"/>
      <c r="B28" s="3"/>
      <c r="C28" s="28"/>
      <c r="D28" s="29" t="s">
        <v>27</v>
      </c>
      <c r="E28" s="32">
        <f>SUM(E26:E27)</f>
        <v>310</v>
      </c>
      <c r="F28" s="104"/>
      <c r="G28" s="105"/>
      <c r="H28" s="105"/>
      <c r="I28" s="105"/>
      <c r="J28" s="106"/>
    </row>
    <row r="29" spans="1:10" x14ac:dyDescent="0.15">
      <c r="A29" s="2"/>
      <c r="B29" s="3"/>
      <c r="C29" s="35" t="s">
        <v>43</v>
      </c>
      <c r="D29" s="29"/>
      <c r="E29" s="39"/>
      <c r="F29" s="33"/>
      <c r="G29" s="33"/>
      <c r="H29" s="33"/>
      <c r="I29" s="33"/>
      <c r="J29" s="34"/>
    </row>
    <row r="30" spans="1:10" ht="15" customHeight="1" x14ac:dyDescent="0.15">
      <c r="A30" s="2"/>
      <c r="B30" s="3"/>
      <c r="C30" s="107" t="s">
        <v>65</v>
      </c>
      <c r="D30" s="108"/>
      <c r="E30" s="108"/>
      <c r="F30" s="108"/>
      <c r="G30" s="108"/>
      <c r="H30" s="108"/>
      <c r="I30" s="109"/>
      <c r="J30" s="34"/>
    </row>
    <row r="31" spans="1:10" ht="15" customHeight="1" x14ac:dyDescent="0.15">
      <c r="A31" s="2"/>
      <c r="B31" s="3"/>
      <c r="C31" s="110"/>
      <c r="D31" s="111"/>
      <c r="E31" s="111"/>
      <c r="F31" s="111"/>
      <c r="G31" s="111"/>
      <c r="H31" s="111"/>
      <c r="I31" s="112"/>
      <c r="J31" s="34"/>
    </row>
    <row r="32" spans="1:10" x14ac:dyDescent="0.15">
      <c r="A32" s="2"/>
      <c r="B32" s="3"/>
      <c r="C32" s="28"/>
      <c r="D32" s="29"/>
      <c r="E32" s="33"/>
      <c r="F32" s="33"/>
      <c r="G32" s="33"/>
      <c r="H32" s="33"/>
      <c r="I32" s="33"/>
      <c r="J32" s="34"/>
    </row>
    <row r="33" spans="1:10" x14ac:dyDescent="0.15">
      <c r="A33" s="2"/>
      <c r="B33" s="3"/>
      <c r="C33" s="35" t="s">
        <v>28</v>
      </c>
      <c r="D33" s="29"/>
      <c r="E33" s="33"/>
      <c r="F33" s="33"/>
      <c r="G33" s="33"/>
      <c r="H33" s="33"/>
      <c r="I33" s="33"/>
      <c r="J33" s="34"/>
    </row>
    <row r="34" spans="1:10" ht="15" x14ac:dyDescent="0.2">
      <c r="A34" s="2"/>
      <c r="B34" s="3"/>
      <c r="C34" s="36"/>
      <c r="D34" s="29" t="s">
        <v>29</v>
      </c>
      <c r="E34" s="37">
        <v>0.95</v>
      </c>
      <c r="F34" s="33"/>
      <c r="G34" s="33"/>
      <c r="H34" s="33"/>
      <c r="I34" s="33"/>
      <c r="J34" s="34"/>
    </row>
    <row r="35" spans="1:10" ht="15" x14ac:dyDescent="0.2">
      <c r="A35" s="2"/>
      <c r="B35" s="3"/>
      <c r="C35" s="36"/>
      <c r="D35" s="29" t="s">
        <v>30</v>
      </c>
      <c r="E35" s="37">
        <v>0.05</v>
      </c>
      <c r="F35" s="33"/>
      <c r="G35" s="33"/>
      <c r="H35" s="33"/>
      <c r="I35" s="33"/>
      <c r="J35" s="34"/>
    </row>
    <row r="36" spans="1:10" ht="15" x14ac:dyDescent="0.2">
      <c r="A36" s="2"/>
      <c r="B36" s="3"/>
      <c r="C36" s="36"/>
      <c r="D36" s="29" t="s">
        <v>31</v>
      </c>
      <c r="E36" s="37"/>
      <c r="F36" s="33"/>
      <c r="G36" s="33"/>
      <c r="H36" s="33"/>
      <c r="I36" s="33"/>
      <c r="J36" s="34"/>
    </row>
    <row r="37" spans="1:10" ht="15" x14ac:dyDescent="0.2">
      <c r="A37" s="2"/>
      <c r="B37" s="3"/>
      <c r="C37" s="36"/>
      <c r="D37" s="29" t="s">
        <v>27</v>
      </c>
      <c r="E37" s="38">
        <f>SUM(E34:E36)</f>
        <v>1</v>
      </c>
      <c r="F37" s="33"/>
      <c r="G37" s="33"/>
      <c r="H37" s="33"/>
      <c r="I37" s="33"/>
      <c r="J37" s="34"/>
    </row>
    <row r="38" spans="1:10" x14ac:dyDescent="0.15">
      <c r="A38" s="2"/>
      <c r="B38" s="3"/>
      <c r="C38" s="35" t="s">
        <v>32</v>
      </c>
      <c r="D38" s="29"/>
      <c r="E38" s="39"/>
      <c r="F38" s="33"/>
      <c r="G38" s="33"/>
      <c r="H38" s="33"/>
      <c r="I38" s="33"/>
      <c r="J38" s="34"/>
    </row>
    <row r="39" spans="1:10" ht="15" customHeight="1" x14ac:dyDescent="0.15">
      <c r="A39" s="2"/>
      <c r="B39" s="3"/>
      <c r="C39" s="107" t="s">
        <v>66</v>
      </c>
      <c r="D39" s="108"/>
      <c r="E39" s="108"/>
      <c r="F39" s="108"/>
      <c r="G39" s="108"/>
      <c r="H39" s="108"/>
      <c r="I39" s="109"/>
      <c r="J39" s="34"/>
    </row>
    <row r="40" spans="1:10" ht="15" customHeight="1" x14ac:dyDescent="0.15">
      <c r="A40" s="2"/>
      <c r="B40" s="3"/>
      <c r="C40" s="110"/>
      <c r="D40" s="111"/>
      <c r="E40" s="111"/>
      <c r="F40" s="111"/>
      <c r="G40" s="111"/>
      <c r="H40" s="111"/>
      <c r="I40" s="112"/>
      <c r="J40" s="34"/>
    </row>
    <row r="41" spans="1:10" x14ac:dyDescent="0.15">
      <c r="A41" s="2"/>
      <c r="B41" s="35" t="s">
        <v>33</v>
      </c>
      <c r="C41" s="35"/>
      <c r="D41" s="35"/>
      <c r="E41" s="35"/>
      <c r="F41" s="33"/>
      <c r="G41" s="33"/>
      <c r="H41" s="33"/>
      <c r="I41" s="33"/>
      <c r="J41" s="4"/>
    </row>
    <row r="42" spans="1:10" x14ac:dyDescent="0.15">
      <c r="A42" s="2"/>
      <c r="B42" s="19"/>
      <c r="C42" s="19"/>
      <c r="D42" s="40"/>
      <c r="E42" s="40"/>
      <c r="F42" s="40"/>
      <c r="G42" s="40"/>
      <c r="H42" s="40"/>
      <c r="I42" s="40"/>
      <c r="J42" s="21"/>
    </row>
    <row r="43" spans="1:10" s="41" customFormat="1" ht="12.75" customHeight="1" x14ac:dyDescent="0.15">
      <c r="A43" s="2"/>
      <c r="B43" s="35"/>
      <c r="C43" s="35"/>
      <c r="D43" s="35"/>
      <c r="E43" s="35"/>
      <c r="F43" s="35"/>
      <c r="G43" s="35"/>
      <c r="H43" s="35"/>
      <c r="I43" s="35"/>
      <c r="J43" s="4"/>
    </row>
    <row r="44" spans="1:10" ht="93.75" customHeight="1" x14ac:dyDescent="0.15">
      <c r="A44" s="2"/>
      <c r="B44" s="42" t="s">
        <v>34</v>
      </c>
      <c r="C44" s="113" t="s">
        <v>44</v>
      </c>
      <c r="D44" s="113"/>
      <c r="E44" s="113"/>
      <c r="F44" s="113"/>
      <c r="G44" s="113"/>
      <c r="H44" s="113"/>
      <c r="I44" s="43"/>
      <c r="J44" s="4"/>
    </row>
    <row r="45" spans="1:10" ht="7.5" customHeight="1" x14ac:dyDescent="0.15">
      <c r="A45" s="2"/>
      <c r="B45" s="3"/>
      <c r="C45" s="3"/>
      <c r="D45" s="3"/>
      <c r="E45" s="3"/>
      <c r="F45" s="3"/>
      <c r="G45" s="3"/>
      <c r="H45" s="3"/>
      <c r="I45" s="3"/>
      <c r="J45" s="4"/>
    </row>
    <row r="46" spans="1:10" ht="39" x14ac:dyDescent="0.15">
      <c r="A46" s="2"/>
      <c r="B46" s="3"/>
      <c r="C46" s="44"/>
      <c r="D46" s="45" t="s">
        <v>35</v>
      </c>
      <c r="E46" s="45" t="s">
        <v>36</v>
      </c>
      <c r="F46" s="114" t="s">
        <v>37</v>
      </c>
      <c r="G46" s="114"/>
      <c r="H46" s="114"/>
      <c r="I46" s="46"/>
      <c r="J46" s="4"/>
    </row>
    <row r="47" spans="1:10" ht="6.75" customHeight="1" x14ac:dyDescent="0.15">
      <c r="A47" s="2"/>
      <c r="B47" s="3"/>
      <c r="C47" s="3"/>
      <c r="D47" s="3"/>
      <c r="E47" s="3"/>
      <c r="F47" s="115"/>
      <c r="G47" s="115"/>
      <c r="H47" s="115"/>
      <c r="I47" s="3"/>
      <c r="J47" s="4"/>
    </row>
    <row r="48" spans="1:10" x14ac:dyDescent="0.15">
      <c r="A48" s="2"/>
      <c r="B48" s="3"/>
      <c r="C48" s="47" t="s">
        <v>61</v>
      </c>
      <c r="D48" s="47">
        <v>2</v>
      </c>
      <c r="E48" s="48">
        <v>17780</v>
      </c>
      <c r="F48" s="101">
        <f t="shared" ref="F48:F63" si="0">D48*E48</f>
        <v>35560</v>
      </c>
      <c r="G48" s="101"/>
      <c r="H48" s="101"/>
      <c r="I48" s="3"/>
      <c r="J48" s="4"/>
    </row>
    <row r="49" spans="1:10" x14ac:dyDescent="0.15">
      <c r="A49" s="2"/>
      <c r="B49" s="3"/>
      <c r="C49" s="49" t="s">
        <v>54</v>
      </c>
      <c r="D49" s="49">
        <v>4</v>
      </c>
      <c r="E49" s="48">
        <v>1309</v>
      </c>
      <c r="F49" s="100">
        <f t="shared" si="0"/>
        <v>5236</v>
      </c>
      <c r="G49" s="100"/>
      <c r="H49" s="100"/>
      <c r="I49" s="3"/>
      <c r="J49" s="4"/>
    </row>
    <row r="50" spans="1:10" x14ac:dyDescent="0.15">
      <c r="A50" s="2"/>
      <c r="B50" s="3"/>
      <c r="C50" s="49" t="s">
        <v>55</v>
      </c>
      <c r="D50" s="49">
        <v>2</v>
      </c>
      <c r="E50" s="48">
        <v>1900</v>
      </c>
      <c r="F50" s="100">
        <f t="shared" si="0"/>
        <v>3800</v>
      </c>
      <c r="G50" s="100"/>
      <c r="H50" s="100"/>
      <c r="I50" s="3"/>
      <c r="J50" s="4"/>
    </row>
    <row r="51" spans="1:10" x14ac:dyDescent="0.15">
      <c r="A51" s="2"/>
      <c r="B51" s="3"/>
      <c r="C51" s="49" t="s">
        <v>56</v>
      </c>
      <c r="D51" s="49">
        <v>8</v>
      </c>
      <c r="E51" s="48">
        <v>3500</v>
      </c>
      <c r="F51" s="100">
        <f t="shared" si="0"/>
        <v>28000</v>
      </c>
      <c r="G51" s="100"/>
      <c r="H51" s="100"/>
      <c r="I51" s="3"/>
      <c r="J51" s="4"/>
    </row>
    <row r="52" spans="1:10" x14ac:dyDescent="0.15">
      <c r="A52" s="2"/>
      <c r="B52" s="3"/>
      <c r="C52" s="81" t="s">
        <v>60</v>
      </c>
      <c r="D52" s="49">
        <v>16</v>
      </c>
      <c r="E52" s="48">
        <v>300</v>
      </c>
      <c r="F52" s="100">
        <f t="shared" si="0"/>
        <v>4800</v>
      </c>
      <c r="G52" s="100"/>
      <c r="H52" s="100"/>
      <c r="I52" s="3"/>
      <c r="J52" s="4"/>
    </row>
    <row r="53" spans="1:10" x14ac:dyDescent="0.15">
      <c r="A53" s="2"/>
      <c r="B53" s="3"/>
      <c r="C53" s="49" t="s">
        <v>58</v>
      </c>
      <c r="D53" s="49">
        <v>30</v>
      </c>
      <c r="E53" s="48">
        <v>50</v>
      </c>
      <c r="F53" s="100">
        <f t="shared" si="0"/>
        <v>1500</v>
      </c>
      <c r="G53" s="100"/>
      <c r="H53" s="100"/>
      <c r="I53" s="3"/>
      <c r="J53" s="4"/>
    </row>
    <row r="54" spans="1:10" x14ac:dyDescent="0.15">
      <c r="A54" s="2"/>
      <c r="B54" s="3"/>
      <c r="C54" s="49" t="s">
        <v>59</v>
      </c>
      <c r="D54" s="49">
        <v>2</v>
      </c>
      <c r="E54" s="48">
        <v>460</v>
      </c>
      <c r="F54" s="100">
        <f t="shared" si="0"/>
        <v>920</v>
      </c>
      <c r="G54" s="100"/>
      <c r="H54" s="100"/>
      <c r="I54" s="3"/>
      <c r="J54" s="4"/>
    </row>
    <row r="55" spans="1:10" x14ac:dyDescent="0.15">
      <c r="A55" s="2"/>
      <c r="B55" s="3"/>
      <c r="C55" s="49" t="s">
        <v>72</v>
      </c>
      <c r="D55" s="49">
        <v>1</v>
      </c>
      <c r="E55" s="50">
        <v>1200</v>
      </c>
      <c r="F55" s="100">
        <f t="shared" si="0"/>
        <v>1200</v>
      </c>
      <c r="G55" s="100"/>
      <c r="H55" s="100"/>
      <c r="I55" s="3"/>
      <c r="J55" s="4"/>
    </row>
    <row r="56" spans="1:10" x14ac:dyDescent="0.15">
      <c r="A56" s="2"/>
      <c r="B56" s="3"/>
      <c r="C56" s="47"/>
      <c r="D56" s="47"/>
      <c r="E56" s="48"/>
      <c r="F56" s="101">
        <f t="shared" si="0"/>
        <v>0</v>
      </c>
      <c r="G56" s="101"/>
      <c r="H56" s="101"/>
      <c r="I56" s="3"/>
      <c r="J56" s="4"/>
    </row>
    <row r="57" spans="1:10" x14ac:dyDescent="0.15">
      <c r="A57" s="2"/>
      <c r="B57" s="3"/>
      <c r="C57" s="49"/>
      <c r="D57" s="49"/>
      <c r="E57" s="48"/>
      <c r="F57" s="101">
        <f t="shared" si="0"/>
        <v>0</v>
      </c>
      <c r="G57" s="101"/>
      <c r="H57" s="101"/>
      <c r="I57" s="3"/>
      <c r="J57" s="4"/>
    </row>
    <row r="58" spans="1:10" x14ac:dyDescent="0.15">
      <c r="A58" s="2"/>
      <c r="B58" s="3"/>
      <c r="C58" s="49"/>
      <c r="D58" s="49"/>
      <c r="E58" s="48"/>
      <c r="F58" s="101">
        <f t="shared" si="0"/>
        <v>0</v>
      </c>
      <c r="G58" s="101"/>
      <c r="H58" s="101"/>
      <c r="I58" s="3"/>
      <c r="J58" s="4"/>
    </row>
    <row r="59" spans="1:10" x14ac:dyDescent="0.15">
      <c r="A59" s="2"/>
      <c r="B59" s="3"/>
      <c r="C59" s="49"/>
      <c r="D59" s="49"/>
      <c r="E59" s="48"/>
      <c r="F59" s="101">
        <f t="shared" si="0"/>
        <v>0</v>
      </c>
      <c r="G59" s="101"/>
      <c r="H59" s="101"/>
      <c r="I59" s="3"/>
      <c r="J59" s="4"/>
    </row>
    <row r="60" spans="1:10" x14ac:dyDescent="0.15">
      <c r="A60" s="2"/>
      <c r="B60" s="3"/>
      <c r="C60" s="49"/>
      <c r="D60" s="49"/>
      <c r="E60" s="48"/>
      <c r="F60" s="101">
        <f t="shared" si="0"/>
        <v>0</v>
      </c>
      <c r="G60" s="101"/>
      <c r="H60" s="101"/>
      <c r="I60" s="3"/>
      <c r="J60" s="4"/>
    </row>
    <row r="61" spans="1:10" x14ac:dyDescent="0.15">
      <c r="A61" s="2"/>
      <c r="B61" s="3"/>
      <c r="C61" s="49"/>
      <c r="D61" s="49"/>
      <c r="E61" s="48"/>
      <c r="F61" s="101">
        <f t="shared" si="0"/>
        <v>0</v>
      </c>
      <c r="G61" s="101"/>
      <c r="H61" s="101"/>
      <c r="I61" s="3"/>
      <c r="J61" s="4"/>
    </row>
    <row r="62" spans="1:10" x14ac:dyDescent="0.15">
      <c r="A62" s="2"/>
      <c r="B62" s="3"/>
      <c r="C62" s="49"/>
      <c r="D62" s="49"/>
      <c r="E62" s="48"/>
      <c r="F62" s="95">
        <f t="shared" si="0"/>
        <v>0</v>
      </c>
      <c r="G62" s="95"/>
      <c r="H62" s="95"/>
      <c r="I62" s="3"/>
      <c r="J62" s="4"/>
    </row>
    <row r="63" spans="1:10" ht="5.25" customHeight="1" x14ac:dyDescent="0.15">
      <c r="A63" s="2"/>
      <c r="B63" s="3"/>
      <c r="C63" s="51"/>
      <c r="D63" s="51"/>
      <c r="E63" s="51"/>
      <c r="F63" s="96">
        <f t="shared" si="0"/>
        <v>0</v>
      </c>
      <c r="G63" s="96"/>
      <c r="H63" s="96"/>
      <c r="I63" s="3"/>
      <c r="J63" s="4"/>
    </row>
    <row r="64" spans="1:10" ht="14" thickBot="1" x14ac:dyDescent="0.2">
      <c r="A64" s="2"/>
      <c r="B64" s="3"/>
      <c r="C64" s="5" t="s">
        <v>38</v>
      </c>
      <c r="D64" s="5"/>
      <c r="E64" s="5"/>
      <c r="F64" s="97">
        <f>SUM(F47:H63)</f>
        <v>81016</v>
      </c>
      <c r="G64" s="98"/>
      <c r="H64" s="99"/>
      <c r="I64" s="3"/>
      <c r="J64" s="4"/>
    </row>
    <row r="65" spans="1:11" ht="15.75" customHeight="1" thickTop="1" thickBot="1" x14ac:dyDescent="0.2">
      <c r="A65" s="52"/>
      <c r="B65" s="53" t="s">
        <v>39</v>
      </c>
      <c r="C65" s="54"/>
      <c r="D65" s="54"/>
      <c r="E65" s="54"/>
      <c r="F65" s="55"/>
      <c r="G65" s="55"/>
      <c r="H65" s="55"/>
      <c r="I65" s="56"/>
      <c r="J65" s="57"/>
    </row>
    <row r="66" spans="1:11" ht="15" thickTop="1" thickBot="1" x14ac:dyDescent="0.2">
      <c r="B66" s="3"/>
      <c r="C66" s="3"/>
      <c r="D66" s="3"/>
      <c r="E66" s="3"/>
      <c r="F66" s="3"/>
      <c r="G66" s="3"/>
      <c r="H66" s="3"/>
      <c r="I66" s="3"/>
    </row>
    <row r="67" spans="1:11" ht="14" thickTop="1" x14ac:dyDescent="0.15">
      <c r="A67" s="58"/>
      <c r="B67" s="59"/>
      <c r="C67" s="59"/>
      <c r="D67" s="59"/>
      <c r="E67" s="59"/>
      <c r="F67" s="59"/>
      <c r="G67" s="59"/>
      <c r="H67" s="60"/>
      <c r="I67" s="60"/>
      <c r="J67" s="61"/>
    </row>
    <row r="68" spans="1:11" ht="72" customHeight="1" x14ac:dyDescent="0.15">
      <c r="A68" s="2"/>
      <c r="B68" s="42" t="s">
        <v>40</v>
      </c>
      <c r="C68" s="102" t="s">
        <v>45</v>
      </c>
      <c r="D68" s="103"/>
      <c r="E68" s="103"/>
      <c r="F68" s="103"/>
      <c r="G68" s="103"/>
      <c r="H68" s="103"/>
      <c r="I68" s="103"/>
      <c r="J68" s="4"/>
    </row>
    <row r="69" spans="1:11" ht="142.25" customHeight="1" x14ac:dyDescent="0.15">
      <c r="A69" s="2"/>
      <c r="B69" s="3"/>
      <c r="C69" s="86" t="s">
        <v>71</v>
      </c>
      <c r="D69" s="87"/>
      <c r="E69" s="87"/>
      <c r="F69" s="87"/>
      <c r="G69" s="87"/>
      <c r="H69" s="87"/>
      <c r="I69" s="88"/>
      <c r="J69" s="4"/>
    </row>
    <row r="70" spans="1:11" ht="20.5" customHeight="1" x14ac:dyDescent="0.15">
      <c r="A70" s="2"/>
      <c r="B70" s="3"/>
      <c r="C70" s="89"/>
      <c r="D70" s="90"/>
      <c r="E70" s="90"/>
      <c r="F70" s="90"/>
      <c r="G70" s="90"/>
      <c r="H70" s="90"/>
      <c r="I70" s="91"/>
      <c r="J70" s="4"/>
    </row>
    <row r="71" spans="1:11" ht="42" customHeight="1" x14ac:dyDescent="0.15">
      <c r="A71" s="2"/>
      <c r="B71" s="3"/>
      <c r="C71" s="89"/>
      <c r="D71" s="90"/>
      <c r="E71" s="90"/>
      <c r="F71" s="90"/>
      <c r="G71" s="90"/>
      <c r="H71" s="90"/>
      <c r="I71" s="91"/>
      <c r="J71" s="4"/>
    </row>
    <row r="72" spans="1:11" ht="50" customHeight="1" x14ac:dyDescent="0.15">
      <c r="A72" s="2"/>
      <c r="B72" s="3"/>
      <c r="C72" s="89"/>
      <c r="D72" s="90"/>
      <c r="E72" s="90"/>
      <c r="F72" s="90"/>
      <c r="G72" s="90"/>
      <c r="H72" s="90"/>
      <c r="I72" s="91"/>
      <c r="J72" s="4"/>
    </row>
    <row r="73" spans="1:11" ht="93" customHeight="1" x14ac:dyDescent="0.15">
      <c r="A73" s="2"/>
      <c r="B73" s="3"/>
      <c r="C73" s="92"/>
      <c r="D73" s="93"/>
      <c r="E73" s="93"/>
      <c r="F73" s="93"/>
      <c r="G73" s="93"/>
      <c r="H73" s="93"/>
      <c r="I73" s="94"/>
      <c r="J73" s="4"/>
    </row>
    <row r="74" spans="1:11" ht="20.75" customHeight="1" x14ac:dyDescent="0.15">
      <c r="A74" s="2"/>
      <c r="B74" s="3"/>
      <c r="C74" s="62"/>
      <c r="D74" s="62"/>
      <c r="E74" s="62"/>
      <c r="F74" s="62"/>
      <c r="G74" s="62"/>
      <c r="H74" s="62"/>
      <c r="I74" s="62"/>
      <c r="J74" s="4"/>
    </row>
    <row r="75" spans="1:11" ht="15.75" customHeight="1" thickBot="1" x14ac:dyDescent="0.2">
      <c r="A75" s="52"/>
      <c r="B75" s="53" t="s">
        <v>39</v>
      </c>
      <c r="C75" s="63"/>
      <c r="D75" s="63"/>
      <c r="E75" s="63"/>
      <c r="F75" s="63"/>
      <c r="G75" s="63"/>
      <c r="H75" s="63"/>
      <c r="I75" s="63"/>
      <c r="J75" s="64"/>
    </row>
    <row r="76" spans="1:11" ht="15" thickTop="1" thickBot="1" x14ac:dyDescent="0.2">
      <c r="B76" s="69"/>
      <c r="C76" s="69"/>
      <c r="D76" s="69"/>
      <c r="E76" s="69"/>
      <c r="F76" s="69"/>
      <c r="G76" s="69"/>
      <c r="H76" s="69"/>
      <c r="I76" s="69"/>
      <c r="J76" s="69"/>
    </row>
    <row r="77" spans="1:11" ht="14" thickTop="1" x14ac:dyDescent="0.15">
      <c r="A77" s="4"/>
      <c r="B77" s="70" t="s">
        <v>41</v>
      </c>
      <c r="C77" s="68"/>
      <c r="D77" s="68"/>
      <c r="E77" s="68"/>
      <c r="F77" s="68"/>
      <c r="G77" s="68"/>
      <c r="H77" s="68"/>
      <c r="I77" s="68"/>
      <c r="J77" s="68"/>
      <c r="K77" s="2"/>
    </row>
    <row r="78" spans="1:11" x14ac:dyDescent="0.15">
      <c r="A78" s="4"/>
      <c r="B78" s="71"/>
      <c r="J78" s="4"/>
    </row>
    <row r="79" spans="1:11" x14ac:dyDescent="0.15">
      <c r="A79" s="4"/>
      <c r="B79" s="71"/>
      <c r="J79" s="4"/>
    </row>
    <row r="80" spans="1:11" x14ac:dyDescent="0.15">
      <c r="A80" s="4"/>
      <c r="B80" s="82" t="s">
        <v>73</v>
      </c>
      <c r="C80" s="83"/>
      <c r="D80" s="3"/>
      <c r="E80" s="83" t="s">
        <v>74</v>
      </c>
      <c r="F80" s="83"/>
      <c r="G80" s="83"/>
      <c r="H80" s="83"/>
      <c r="I80" s="83"/>
      <c r="J80" s="4"/>
    </row>
    <row r="81" spans="1:10" s="3" customFormat="1" ht="12" x14ac:dyDescent="0.15">
      <c r="A81" s="27"/>
      <c r="B81" s="3" t="s">
        <v>48</v>
      </c>
      <c r="E81" s="3" t="s">
        <v>49</v>
      </c>
      <c r="J81" s="27"/>
    </row>
    <row r="82" spans="1:10" ht="14" thickBot="1" x14ac:dyDescent="0.2">
      <c r="A82" s="4"/>
      <c r="B82" s="52"/>
      <c r="C82" s="63"/>
      <c r="D82" s="63"/>
      <c r="E82" s="63"/>
      <c r="F82" s="63"/>
      <c r="G82" s="63"/>
      <c r="H82" s="63"/>
      <c r="I82" s="63"/>
      <c r="J82" s="64"/>
    </row>
    <row r="83" spans="1:10" ht="15" thickTop="1" thickBot="1" x14ac:dyDescent="0.2">
      <c r="B83" s="69"/>
      <c r="C83" s="69"/>
      <c r="D83" s="69"/>
      <c r="E83" s="69"/>
      <c r="G83" s="69"/>
      <c r="H83" s="69"/>
      <c r="I83" s="69"/>
      <c r="J83" s="69"/>
    </row>
    <row r="84" spans="1:10" s="66" customFormat="1" thickTop="1" x14ac:dyDescent="0.15">
      <c r="A84" s="76"/>
      <c r="B84" s="77" t="s">
        <v>42</v>
      </c>
      <c r="C84" s="72"/>
      <c r="D84" s="72"/>
      <c r="E84" s="72"/>
      <c r="F84" s="72"/>
      <c r="G84" s="72"/>
      <c r="H84" s="72"/>
      <c r="I84" s="72"/>
      <c r="J84" s="73"/>
    </row>
    <row r="85" spans="1:10" s="67" customFormat="1" ht="10" x14ac:dyDescent="0.15">
      <c r="A85" s="74"/>
      <c r="B85" s="78" t="s">
        <v>51</v>
      </c>
      <c r="J85" s="74"/>
    </row>
    <row r="86" spans="1:10" s="65" customFormat="1" ht="11" x14ac:dyDescent="0.15">
      <c r="A86" s="75"/>
      <c r="B86" s="79"/>
      <c r="J86" s="75"/>
    </row>
    <row r="87" spans="1:10" s="65" customFormat="1" ht="11" x14ac:dyDescent="0.15">
      <c r="A87" s="75"/>
      <c r="B87" s="79"/>
      <c r="J87" s="75"/>
    </row>
    <row r="88" spans="1:10" s="65" customFormat="1" x14ac:dyDescent="0.15">
      <c r="A88" s="75"/>
      <c r="B88" s="84" t="s">
        <v>68</v>
      </c>
      <c r="C88" s="85"/>
      <c r="D88" s="1"/>
      <c r="E88" s="85" t="s">
        <v>67</v>
      </c>
      <c r="F88" s="85"/>
      <c r="G88" s="85"/>
      <c r="H88" s="85"/>
      <c r="I88" s="85"/>
      <c r="J88" s="75"/>
    </row>
    <row r="89" spans="1:10" x14ac:dyDescent="0.15">
      <c r="A89" s="4"/>
      <c r="B89" s="80" t="s">
        <v>50</v>
      </c>
      <c r="C89" s="3"/>
      <c r="E89" s="3" t="s">
        <v>49</v>
      </c>
      <c r="J89" s="4"/>
    </row>
    <row r="90" spans="1:10" ht="14" thickBot="1" x14ac:dyDescent="0.2">
      <c r="A90" s="4"/>
      <c r="B90" s="52"/>
      <c r="C90" s="63"/>
      <c r="D90" s="63"/>
      <c r="E90" s="63"/>
      <c r="F90" s="63"/>
      <c r="G90" s="63"/>
      <c r="H90" s="63"/>
      <c r="I90" s="63"/>
      <c r="J90" s="64"/>
    </row>
    <row r="91" spans="1:10" ht="14" thickTop="1" x14ac:dyDescent="0.15"/>
  </sheetData>
  <mergeCells count="47">
    <mergeCell ref="G7:I7"/>
    <mergeCell ref="A1:J1"/>
    <mergeCell ref="A2:J2"/>
    <mergeCell ref="A3:J3"/>
    <mergeCell ref="E5:I5"/>
    <mergeCell ref="D6:I6"/>
    <mergeCell ref="H27:I27"/>
    <mergeCell ref="D8:E8"/>
    <mergeCell ref="G9:H9"/>
    <mergeCell ref="G10:H10"/>
    <mergeCell ref="E11:I11"/>
    <mergeCell ref="D12:H12"/>
    <mergeCell ref="C13:I13"/>
    <mergeCell ref="D15:I15"/>
    <mergeCell ref="D16:I16"/>
    <mergeCell ref="D17:I17"/>
    <mergeCell ref="D24:I24"/>
    <mergeCell ref="H26:I26"/>
    <mergeCell ref="C68:I68"/>
    <mergeCell ref="F54:H54"/>
    <mergeCell ref="F28:J28"/>
    <mergeCell ref="C39:I40"/>
    <mergeCell ref="C44:H44"/>
    <mergeCell ref="F46:H46"/>
    <mergeCell ref="F47:H47"/>
    <mergeCell ref="F48:H48"/>
    <mergeCell ref="F49:H49"/>
    <mergeCell ref="F50:H50"/>
    <mergeCell ref="F51:H51"/>
    <mergeCell ref="F52:H52"/>
    <mergeCell ref="F53:H53"/>
    <mergeCell ref="C30:I31"/>
    <mergeCell ref="F60:H60"/>
    <mergeCell ref="F61:H61"/>
    <mergeCell ref="F62:H62"/>
    <mergeCell ref="F63:H63"/>
    <mergeCell ref="F64:H64"/>
    <mergeCell ref="F55:H55"/>
    <mergeCell ref="F56:H56"/>
    <mergeCell ref="F57:H57"/>
    <mergeCell ref="F58:H58"/>
    <mergeCell ref="F59:H59"/>
    <mergeCell ref="B80:C80"/>
    <mergeCell ref="B88:C88"/>
    <mergeCell ref="E80:I80"/>
    <mergeCell ref="E88:I88"/>
    <mergeCell ref="C69:I73"/>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I7:I9 G7:H8" xr:uid="{00000000-0002-0000-0000-000002000000}"/>
    <dataValidation allowBlank="1" showInputMessage="1" showErrorMessage="1" promptTitle="Formula" prompt="Cell locked - formula totals all line items above" sqref="F64:H64" xr:uid="{00000000-0002-0000-0000-000003000000}"/>
  </dataValidations>
  <pageMargins left="0.7" right="0.7" top="0.75" bottom="0.75" header="0.3" footer="0.3"/>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Georgia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Justin</dc:creator>
  <cp:lastModifiedBy>Leonard, Andrew</cp:lastModifiedBy>
  <cp:lastPrinted>2022-12-14T18:53:15Z</cp:lastPrinted>
  <dcterms:created xsi:type="dcterms:W3CDTF">2022-01-10T17:43:09Z</dcterms:created>
  <dcterms:modified xsi:type="dcterms:W3CDTF">2023-03-03T17:19:01Z</dcterms:modified>
</cp:coreProperties>
</file>