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filterPrivacy="1"/>
  <xr:revisionPtr revIDLastSave="0" documentId="13_ncr:1_{9D34C111-7F76-A94C-A141-AB0C70B6F7D3}" xr6:coauthVersionLast="47" xr6:coauthVersionMax="47" xr10:uidLastSave="{00000000-0000-0000-0000-000000000000}"/>
  <bookViews>
    <workbookView xWindow="-48960" yWindow="-6460" windowWidth="27040" windowHeight="265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2" i="1" l="1"/>
  <c r="F60" i="1" l="1"/>
  <c r="F59" i="1"/>
  <c r="F58" i="1"/>
  <c r="F57" i="1"/>
  <c r="F56" i="1"/>
  <c r="F55" i="1"/>
  <c r="F54" i="1"/>
  <c r="F53" i="1"/>
  <c r="F52" i="1"/>
  <c r="F51" i="1"/>
  <c r="F50" i="1"/>
  <c r="F49" i="1"/>
  <c r="F48" i="1"/>
  <c r="F47" i="1"/>
  <c r="F46" i="1"/>
  <c r="F45" i="1"/>
  <c r="E34" i="1"/>
  <c r="E28" i="1"/>
  <c r="F61" i="1" l="1"/>
  <c r="G7" i="1" s="1"/>
</calcChain>
</file>

<file path=xl/sharedStrings.xml><?xml version="1.0" encoding="utf-8"?>
<sst xmlns="http://schemas.openxmlformats.org/spreadsheetml/2006/main" count="80" uniqueCount="72">
  <si>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</si>
  <si>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</si>
  <si>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</si>
  <si>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</si>
  <si>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</si>
  <si>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</si>
  <si>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</si>
  <si>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</si>
  <si>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t xml:space="preserve"> </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</si>
  <si>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</si>
  <si>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</si>
  <si>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</si>
  <si>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</si>
  <si>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</si>
  <si>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</si>
  <si>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</si>
  <si>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</si>
  <si>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</si>
  <si>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</si>
  <si>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</si>
  <si>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</si>
  <si>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</si>
  <si>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</si>
  <si>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</si>
  <si>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</si>
  <si>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</si>
  <si>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</si>
  <si>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</si>
  <si>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</si>
  <si>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</si>
  <si>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</si>
  <si>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</si>
  <si>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</si>
  <si>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</si>
  <si>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</si>
  <si>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</si>
  <si>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</si>
  <si>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</si>
  <si>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</si>
  <si>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</si>
  <si>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</si>
  <si>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</si>
  <si>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for your intended use of the technology fee funds. Include narrative on how the education or research of the students will be enhanced.  To include curricular, co-curricular, and extracurricular benefits expected to accrue to students through provision of this resource, including students outside the unit.   Briefly state how information regarding similar technology use elsewhere on campus to benefit from lessons learned, to standardize, or differentiate, and to avoid duplication. Also include how the request aligns with the Strategic Plan of Georgia Tech.  </t>
    </r>
  </si>
  <si>
    <t>Request for Technology Fee Funds: FY23</t>
  </si>
  <si>
    <t>Is this request similar to one funded in FY21 or FY22?</t>
  </si>
  <si>
    <t>Expanding GVU Interdisciplinary Resources</t>
  </si>
  <si>
    <t>College of Computing</t>
  </si>
  <si>
    <t>Atlanta</t>
  </si>
  <si>
    <t>No</t>
  </si>
  <si>
    <t>Microsoft Surface Hub 2s</t>
  </si>
  <si>
    <t>4K TV</t>
  </si>
  <si>
    <t>Desktop PC</t>
  </si>
  <si>
    <t>Elgato Streamdeck</t>
  </si>
  <si>
    <t>Atem mini pro iso</t>
  </si>
  <si>
    <t>PTZ joystick</t>
  </si>
  <si>
    <t>PTZ camera</t>
  </si>
  <si>
    <t>Oculus Quest 2, Link Cable, Prescription lens insert</t>
  </si>
  <si>
    <t>Projet 2500</t>
  </si>
  <si>
    <t>Stratasys H350</t>
  </si>
  <si>
    <t>Singer 4452</t>
  </si>
  <si>
    <t>Cricut Easy Press</t>
  </si>
  <si>
    <t>Cricut Maker 3</t>
  </si>
  <si>
    <t>Silhouette Cameo 3</t>
  </si>
  <si>
    <t>CS 2698,2699,2701,3651,3750,4605,4690,4698,4699,4903, 4980,6750,6755,6998,7470,8903; ID 6755,6998; LMC 6755,6998; ME 2110, 4182; PSYC 3750,6023,6750,6755,6998</t>
  </si>
  <si>
    <t>Tim Trent (5-7610)</t>
  </si>
  <si>
    <t>Keith Edwards, Dick Henneman, Thad Starner</t>
  </si>
  <si>
    <t>This proposal outlines a set of upgrades to the campus-wide resources sponsored by GVU in Technology Square needed to 1) enhance and modernize the capabilities of the existing labs, 2) provide the ability for the labs to meet increasing demand from students, and 3) promote new academic ventures within the College of Computing and across the institute.</t>
  </si>
  <si>
    <t>Yes</t>
  </si>
  <si>
    <t>GVU Center</t>
  </si>
  <si>
    <t>This proposal outlines a set of upgrades to the campus-wide resources sponsored by GVU in Technology Square needed to 1) enhance and modernize the capabilities of the existing labs, 2) provide the ability for the labs to meet increasing demand from students, and 3) promote new academic ventures within the College of Computing and across the institute. The upgrades outlined here will ensure that GVU’s makerspace offerings remain first-in-class among peer universities and augment one-of-a-kind resources unavailable elsewhere on campus.
The specific new capabilities proposed here include cutting edge equipment to support the development of computerized craft/soft electronics projects; new digital experience development and study equipment; and the supporting tools necessary for this equipment. This proposal is open to funding over two years instead of one.
Background
One of the longest-operating makerspaces on campus, the GVU Prototyping Lab is open to the entire campus community and has served individuals from every College at GT since 2006. Among projects conducted in the lab are multi-university research collaborations, academic courses which introduce many students to fabrication skills for the first time, and entrepreneurial development initiatives like Create-X and VIP. In the 14-year history of the lab, the GVU Center has established a proven infrastructure for the maintenance, management, and training on lab equipment, so the only external funds needed are for initial purchase. Long-term costs associated with the equipment, such as inevitable repairs, material costs, and staff to help train new users, are covered by the GVU center. Despite funding and maintenance of the equipment in this space being provided solely by the GVU Center, the reach and benefits of the lab span far beyond a single unit. The GVU Prototyping Lab is an essential asset on Georgia Tech’s campus, providing the prototyping skills and research connections students need to develop compelling prototypes, competitive skill sets, and noteworthy project portfolios. Indeed, the Prototyping Lab is a resource for the entirety of Georgia Tech, with current membership spanning over 40 departmental affiliations (i.e., Biomedical Engineering, Aerospace Engineering, Industrial Design, College of Business, etc.). GVU has also leveraged these spaces as keystones of external partnerships with organizations like Women In Technology (an Atlanta-based nonprofit promoting STEAM+ to K-12 girls) and Sandia National Labs.
In addition to the existing maker facilities, there is a steadily growing demand on campus to study the domain of wearable technology, specifically ‘soft electronics’ and ‘e-textiles’. While many individual researchers and instructors are beginning to explore this field, GVU is developing the first centralized makerspace-style resource for students to learn and use the necessary equipment, the GVU Computational Craft and E-textiles Lab. The lack of widely available equipment makes it difficult for researchers to explore the field of wearable technology and also means there is little to no opportunity for academic courses to ‘pilot’ the idea of integrating soft-electronics into their curricula. Given that interest in such a space has been expressed by the same members of the GT community who make use of the Prototyping Lab, we anticipate that e-textiles capabilities will see equivalent use.
In addition to physical making facilities, the GVU Center maintains the Usability, Recording, and Digital Experience Lab. In this lab, students have the opportunity to conduct user studies and perform project recordings with industry-standard equipment. While the GT Library has fantastic recording facilities, the Usability Lab is outfitted more for recording interactive technology projects. The Usability Lab also operates as a “satellite” resource, allowing distribution of demand across campus and nearer to students who work with other GVU resources or who live in the East campus area.
Over the years, membership of the Prototyping Lab has steadily increased, especially as Georgia Tech grows more in the Technology Square neighborhood with projects like the CODA building and Tech Square Phase III. The equipment currently in the Prototyping Lab serves as a bottleneck to the number of students who can make use of the space and upgrades are necessary to match rising demand as well as maintain Georgia Tech’s standard of innovation. The Prototyping Lab has steadily gained between 80-150 new users each year. In addition to the increasing number of new users each year, users also maintain status with the lab for the entirety of their tenure at Georgia Tech, so improving our infrastructure and capability to serve students is necessary to match demand. Focus on HCI, user experience, and interactive products has also grown resulting in increased demand for spaces like the Usability Lab.
Proposal
The funds from this proposal will go towards the acquisition of equipment that satisfies this need for modern, professional equipment. 
The specific equipment outlined in this proposal resulted from a two-phase analysis. First, we gathered feedback from lab constituents on the arenas where growth is most relevant and specific new capabilities are needed. Second, we obtained data from other makerspaces on campus, from makerspaces at competing peer universities, and from individuals in industry as to what equipment and skills are most valuable, to ensure that the lab provides capabilities that are unique at GT and competitive with our peers, useful to the broad disciplines which use the lab, and which represent the greatest potential impact on projects at Georgia Tech. The focus of this proposal is towards small-scale equipment for the purpose of creating a cutting-edge lab environment, especially where it relates to our e-textiles/soft electronics lab. A description of each item and its relevance follows below.
Requested Equipment:
Microsoft Surface Hub 2S: The Microsoft Hub is a next generation hybrid meeting device. Interactive screens and integrated room-scale meeting solutions are a necessity in our increasingly hybrid-remote world and facilitate global teaming regardless of physical location. A Microsoft Hub would integrate with Georgia Tech’s communications platforms and allow users to conduct augmented in-person user studies and seamless remote user studies.
Projet 2500: The Projet 2500 uses multi-jet UV cured resin for high resolution 3D printing. Similar technologies like SLA resin require extensive post-processing and traditional 3D printing does not reach the resolution required for many technical projects. Adding a Projet 2500 to the GVU Center’s existing 3D print service center will enable users to receive parts in a medically-certified material that are high resolution and/or watertight. Applications such as nanoelectronics, microfluidic circuits, and biomedical devices fall under these categories.
Singer 4452: The Singer 4452 is an approachable sewing machine that novice users can easily learn to work with. The GVU Craft Lab features a variety of sewing options, however these have a high barrier to entry (e.g., “Industrial” sewing machines) and are limited (e.g., only 3 machines). Adding a set of user-friendly sewing machines will allow these devices to be leveraged for classes and workshops instead of requiring users to have strong familiarity with the machine and limiting to a small set of students working at a given time.
Atem mini pro iso: This device takes four HDMI inputs and serves as a physical switch-board for recording video streams. While some users may be familiar with using SLR cameras to record straight to SD, this is an inefficient pipeline for a lab like the Usability Lab that offers in-place infrastructure. A device like the Atem Mini will allow for a “plug-and-play” set-up to recording which requires no additional software for the user and can integrate with Georgia Tech-licensed tools like the Adobe suite, Microsoft Teams, and Zoom. This will allow users to easily record user studies or run high-quality, multi-camera meetings/streams for academic and research projects.
PTZ camera and joystick: By leveraging a Pan-Tilt-Zoom (PTZ) camera and joystick, the Usability Lab can feature built-in, positionable cameras. The GVU Center already leverages microphones built into the Usability Lab where users simply need to turn on a computer in the lab to begin recording audio without placing or directing microphones. Similarly, a PTZ camera and joystick would allow for a persistent set-up so that users do not need to place a tripod or additional camera in the room while simultaneously offering flexibility with the PTZ controls.
Elgato Streamdeck: The Elgato Streamdeck is a programmable, user-friendly macro keyboard that allows assigning computer actions to separate keys along with custom “icons” for each key. Such a device facilitates interaction with complex computer programs such as those used during user studies in the GVU Center. By adding a macro keyboard like the Streamdeck, the GVU Center will be able to develop custom profiles to make user study software easier to use for new students leveraging existing GBU resources.
Oculus Quest 2 with accessories: The Oculus Quest 2 is a wireless, high-quality VR headset that is one of the “standard” devices in current VR development. Students working in GVU-affiliated courses often explore VR programs or solutions, unfortunately VR headsets are still not easily available to every student interested on campus. This set of VR headsets will be used to facilitate projects conducted in the GVU resource labs and include replaceable lenses to accommodate users who require corrective lenses.
Cricut Easy Press: The Cricut Easy Press is a handheld, automated heat press designed for hobby/maker usage. While traditional clothes irons have uneven heating, the easy press features consistent heating across the entirety of the device allowing for consistent, measurable heat application. Industrial heat presses are heavy and immobile which reduces their utility. The easy press features safety features, mobility, and precise heating and will allow bonding/fusing of materials that are currently infeasible in computational textiles/craft projects.
4K TV with Desktop computer: The 4K TV specified is a 55” quantum-led tv. This technology features high quality images with high contrast and low risk of screen burn in (i.e., “ghost images” from leaving a single image on the screen too long). This will allow for students to display and test projects that require a larger display than a normal laptop or computer screen can accommodate while offering higher quality than is possible with most projectors. An in-place computer will ensure students do not need their own device or specialty connectors to connect to the TV.
Cricut Maker and Silhouette Cameo: The Cricut Maker and Silhouette Cameo are two desktop CNC drag-knife cutting machines that allow users to cut arbitrary shapes out of various thin materials. These desktop machines are easy for novice users to learn and there is particular value in having two similar machines from different manufacturers as both are used in various locations around campus. Given the interdisciplinary nature of GVU, classes leveraging GVU resources will feature students from a variety of backgrounds who may be more familiar with one type of machine or another. Having both ensures students will be able to learn one or both based on which is most relevant to their future use.
Stratasys H350: This 3D printer uses a novel powder fusion technology for rapid production of high-quality parts. Traditionally, this style of machine would use lasers to fuse powder together whereas the H350 uses a high absorption ink and heat to fuse powder. This build process allows for watertight, high strength parts that do not require any additional material for support or for users to spend additional time designing files to accommodate a lack of support. As this printer can produce watertight, nylon parts, it is particularly well suited to rigid prototypes that must be produced at volume, e.g., for an entire class-worth of parts.
Summary
We believe that this proposal aligns strongly with the Georgia Tech Strategic Goals:
1. Be among the most highly respected technology-focused learning Institutions in the world
•	Adding this equipment to GVU Labs will add pieces of equipment that already exist at ‘competing’ interdisciplinary spaces from CMU, MIT, etc.
•	Adding this equipment will result in novel approaches to fabrication, which directly increases the number of high-quality projects for publications and technology competitions
•	Adding this equipment will allow students to explore the nascent field of e-textiles
•	Adding this equipment will allow students to explore user studies and interaction in an increasingly hybrid world
2. Sustain and enhance excellence in scholarship and research
•	The equipment listed expands/updates Prototyping Lab technology that ranges from 5-10 years old, or in some cases does not exist, allowing users access to new skills
•	Extending our new, focused e-textiles space will allow courses from design-based programs like Industrial Design, MS-HCI, etc., more opportunities for practical application of skills
•	Adding this equipment to a space accessible university-wide will ensure the knowledge and training is not limited to a small cohort of students
3. Ensure that innovation, entrepreneurship, and public service are fundamental characteristics of our graduates
•	New and multi-domain equipment will allow students to gain cross-disciplinary knowledge, giving opportunity for innovative solutions to academic/research problems
•	Requested equipment offers many ‘user-friendly’ updates which will allow opportunities for collaboration with outreach programs like CS4K12 and other public service initiatives
•	This equipment offers more opportunities for users to experiment and create outstanding solutions in advanced, entrepreneurial programs like Startup Launch and VIP.
•	Further developing resources in Technology Square will allow more opportunity for students interested in connecting with industry and researchers
4. Expand our global footprint and influence to ensure that we are graduating good global citizens
•	It is proven that ‘hands-on’ learning is an effective aid for individuals outside their home country, so adding maker-type equipment will help improve the inclusivity and diversity of research and academics at Georgia Tech.
•	Adding new equipment will also provide more opportunities for global collaboration, in a style similar to GVU faculty’s regular collaboration with Samsung and involvement in creating a new campus in Shenzhen, China.
•	Creating a craft space will allow users to explore augmenting materials with methodologies that can be adapted to cultural and global traditions.
5. Relentlessly pursue institutional effectiveness
•	Adding this equipment will benefit users from over 40 units across the Institute.
•	Adding this equipment will offer more hybrid functionality to GVU spaces allowing flexible use for individuals who may require special access.
•	Adding equipment will improve makerspace-style capabilities in the Technology Square/East-campus Housing areas in 5 years and will align with Georgia Tech’s commitment to improving makerspace facilities campus-wide
•	Requested equipment will provide lab staff more time and resources to support the research and academics of Georgia Tech, while also providing Institute faculty and staff opportunities to leverage these technologies in support of student success.
•	Providing more interdisciplinary spaces will give opportunities to increase collaboration between Institute units.
Partial funding ranking:
Tier 1 ($13,646.95): Microsoft Hub 2S, 5x Singer 4452, Cricut easy press, PTZ Camera, 5x Singer 4452, Atem Mini Pro
Tier 2 ($53,250): Projet 2500, Elgato Streamdeck
Tier 3 ($10,106.47): Oculus Quest w/ accessories, 5x Singer 4452, 4K TV w/ Computer, Cricut Maker/Cameo
Tier 4 ($262,620): Stratasys H350</t>
  </si>
  <si>
    <t>yr</t>
  </si>
  <si>
    <t>Based on current usage and previous enrollment in these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</si>
</sst>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17"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37" fontId="3" fillId="0" borderId="0" xfId="0" applyNumberFormat="1" applyFont="1" applyProtection="1"/>
    <xf numFmtId="37" fontId="3" fillId="0" borderId="4" xfId="0" applyNumberFormat="1" applyFont="1" applyBorder="1" applyProtection="1"/>
    <xf numFmtId="37" fontId="5" fillId="0" borderId="0" xfId="0" applyNumberFormat="1" applyFont="1" applyBorder="1" applyProtection="1"/>
    <xf numFmtId="37" fontId="3" fillId="0" borderId="5" xfId="0" applyNumberFormat="1" applyFont="1" applyBorder="1" applyProtection="1"/>
    <xf numFmtId="37" fontId="6" fillId="0" borderId="0" xfId="0" applyNumberFormat="1" applyFont="1" applyBorder="1" applyProtection="1"/>
    <xf numFmtId="37" fontId="6" fillId="0" borderId="0" xfId="0" applyNumberFormat="1" applyFont="1" applyBorder="1" applyAlignment="1" applyProtection="1">
      <alignment vertical="center"/>
    </xf>
    <xf numFmtId="37" fontId="6" fillId="0" borderId="9" xfId="0" applyNumberFormat="1" applyFont="1" applyBorder="1" applyProtection="1">
      <protection locked="0"/>
    </xf>
    <xf numFmtId="37" fontId="6" fillId="0" borderId="0" xfId="0" applyNumberFormat="1" applyFont="1" applyBorder="1" applyAlignment="1" applyProtection="1">
      <alignment wrapText="1"/>
    </xf>
    <xf numFmtId="164" fontId="6" fillId="0" borderId="0" xfId="0" applyNumberFormat="1" applyFont="1" applyBorder="1" applyAlignment="1" applyProtection="1"/>
    <xf numFmtId="37" fontId="6" fillId="0" borderId="13" xfId="0" applyNumberFormat="1" applyFont="1" applyBorder="1" applyAlignment="1" applyProtection="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Border="1" applyAlignment="1" applyProtection="1">
      <alignment vertical="center" wrapText="1"/>
    </xf>
    <xf numFmtId="37" fontId="6" fillId="0" borderId="0" xfId="0" applyNumberFormat="1" applyFont="1" applyBorder="1" applyAlignment="1" applyProtection="1"/>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Alignment="1" applyProtection="1">
      <protection locked="0"/>
    </xf>
    <xf numFmtId="37" fontId="6" fillId="0" borderId="0" xfId="0" applyNumberFormat="1" applyFont="1" applyBorder="1" applyAlignment="1" applyProtection="1">
      <alignment vertical="top" wrapText="1"/>
    </xf>
    <xf numFmtId="37" fontId="9" fillId="0" borderId="0" xfId="0" applyNumberFormat="1" applyFont="1" applyBorder="1" applyAlignment="1" applyProtection="1">
      <alignment horizontal="left" vertical="top" indent="2"/>
    </xf>
    <xf numFmtId="37" fontId="6" fillId="0" borderId="0" xfId="0" applyNumberFormat="1" applyFont="1" applyBorder="1" applyAlignment="1" applyProtection="1">
      <alignment horizontal="right"/>
    </xf>
    <xf numFmtId="37" fontId="6" fillId="0" borderId="14" xfId="0" applyNumberFormat="1" applyFont="1" applyFill="1" applyBorder="1" applyProtection="1">
      <protection locked="0"/>
    </xf>
    <xf numFmtId="37" fontId="6" fillId="0" borderId="0" xfId="0" applyNumberFormat="1" applyFont="1" applyBorder="1" applyAlignment="1" applyProtection="1">
      <alignment horizontal="center"/>
    </xf>
    <xf numFmtId="37" fontId="5" fillId="0" borderId="14" xfId="0" applyNumberFormat="1" applyFont="1" applyBorder="1" applyProtection="1"/>
    <xf numFmtId="37" fontId="6" fillId="0" borderId="14" xfId="0" applyNumberFormat="1" applyFont="1" applyBorder="1" applyProtection="1"/>
    <xf numFmtId="37" fontId="3" fillId="0" borderId="15" xfId="0" applyNumberFormat="1" applyFont="1" applyBorder="1" applyProtection="1"/>
    <xf numFmtId="37" fontId="6" fillId="0" borderId="0" xfId="0" applyNumberFormat="1" applyFont="1" applyBorder="1" applyAlignment="1" applyProtection="1">
      <alignment horizontal="right" indent="2"/>
    </xf>
    <xf numFmtId="37" fontId="5" fillId="0" borderId="0" xfId="0" applyNumberFormat="1" applyFont="1" applyBorder="1" applyAlignment="1" applyProtection="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pplyProtection="1">
      <alignment horizontal="right"/>
    </xf>
    <xf numFmtId="37" fontId="5" fillId="0" borderId="9" xfId="0" applyNumberFormat="1" applyFont="1" applyBorder="1" applyAlignment="1" applyProtection="1">
      <protection locked="0"/>
    </xf>
    <xf numFmtId="37" fontId="5" fillId="0" borderId="5" xfId="0" applyNumberFormat="1" applyFont="1" applyBorder="1" applyAlignment="1" applyProtection="1"/>
    <xf numFmtId="165" fontId="6" fillId="0" borderId="0" xfId="0" applyNumberFormat="1" applyFont="1" applyBorder="1" applyAlignment="1" applyProtection="1">
      <alignment horizontal="right"/>
    </xf>
    <xf numFmtId="37" fontId="5" fillId="0" borderId="0" xfId="0" applyNumberFormat="1" applyFont="1" applyBorder="1" applyAlignment="1" applyProtection="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pplyProtection="1">
      <alignment horizontal="right"/>
    </xf>
    <xf numFmtId="37" fontId="5" fillId="3" borderId="19" xfId="0" applyNumberFormat="1" applyFont="1" applyFill="1" applyBorder="1" applyAlignment="1" applyProtection="1">
      <alignment horizontal="center"/>
    </xf>
    <xf numFmtId="37" fontId="5" fillId="0" borderId="0" xfId="0" applyNumberFormat="1" applyFont="1" applyFill="1" applyBorder="1" applyAlignment="1" applyProtection="1">
      <alignment horizontal="center"/>
    </xf>
    <xf numFmtId="37" fontId="5" fillId="0" borderId="0" xfId="0" applyNumberFormat="1" applyFont="1" applyBorder="1" applyAlignment="1" applyProtection="1">
      <alignment horizontal="center"/>
    </xf>
    <xf numFmtId="37" fontId="5" fillId="0" borderId="5" xfId="0" applyNumberFormat="1" applyFont="1" applyBorder="1" applyAlignment="1" applyProtection="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Fill="1" applyBorder="1" applyAlignment="1" applyProtection="1">
      <alignment horizontal="center"/>
    </xf>
    <xf numFmtId="9" fontId="5" fillId="0" borderId="0" xfId="0" applyNumberFormat="1" applyFont="1" applyFill="1" applyBorder="1" applyAlignment="1" applyProtection="1">
      <alignment horizontal="center"/>
    </xf>
    <xf numFmtId="0" fontId="5" fillId="0" borderId="0" xfId="0" applyNumberFormat="1" applyFont="1" applyBorder="1" applyAlignment="1" applyProtection="1"/>
    <xf numFmtId="37" fontId="5" fillId="0" borderId="14" xfId="0" applyNumberFormat="1" applyFont="1" applyBorder="1" applyAlignment="1" applyProtection="1">
      <alignment horizontal="center"/>
    </xf>
    <xf numFmtId="37" fontId="3" fillId="0" borderId="5" xfId="0" applyNumberFormat="1" applyFont="1" applyBorder="1" applyAlignment="1" applyProtection="1"/>
    <xf numFmtId="0" fontId="3" fillId="0" borderId="0" xfId="0" applyFont="1"/>
    <xf numFmtId="37" fontId="6" fillId="0" borderId="0" xfId="0" applyNumberFormat="1" applyFont="1" applyBorder="1" applyAlignment="1" applyProtection="1">
      <alignment vertical="top"/>
    </xf>
    <xf numFmtId="0" fontId="5" fillId="0" borderId="0" xfId="0" applyFont="1" applyAlignment="1" applyProtection="1">
      <alignment vertical="top" wrapText="1"/>
    </xf>
    <xf numFmtId="37" fontId="8" fillId="0" borderId="0" xfId="0" applyNumberFormat="1" applyFont="1" applyBorder="1" applyProtection="1"/>
    <xf numFmtId="37" fontId="6" fillId="0" borderId="9" xfId="0" applyNumberFormat="1" applyFont="1" applyFill="1" applyBorder="1" applyAlignment="1" applyProtection="1">
      <alignment horizontal="center" wrapText="1"/>
    </xf>
    <xf numFmtId="37" fontId="6" fillId="0" borderId="9" xfId="0" applyNumberFormat="1" applyFont="1" applyBorder="1" applyAlignment="1" applyProtection="1">
      <alignment horizontal="center" wrapText="1"/>
    </xf>
    <xf numFmtId="37" fontId="7" fillId="0" borderId="0" xfId="0" applyNumberFormat="1" applyFont="1" applyBorder="1" applyAlignment="1" applyProtection="1">
      <alignment horizontal="center"/>
    </xf>
    <xf numFmtId="37" fontId="5" fillId="0" borderId="0" xfId="0" applyNumberFormat="1" applyFont="1" applyProtection="1"/>
    <xf numFmtId="37" fontId="6" fillId="0" borderId="25" xfId="0" applyNumberFormat="1" applyFont="1" applyBorder="1" applyProtection="1">
      <protection locked="0"/>
    </xf>
    <xf numFmtId="5" fontId="6" fillId="0" borderId="25" xfId="0" applyNumberFormat="1" applyFont="1" applyBorder="1" applyAlignment="1" applyProtection="1">
      <protection locked="0"/>
    </xf>
    <xf numFmtId="37" fontId="6" fillId="0" borderId="26" xfId="0" applyNumberFormat="1" applyFont="1" applyBorder="1" applyProtection="1">
      <protection locked="0"/>
    </xf>
    <xf numFmtId="5" fontId="6" fillId="0" borderId="26" xfId="0" applyNumberFormat="1" applyFont="1" applyBorder="1" applyAlignment="1" applyProtection="1">
      <protection locked="0"/>
    </xf>
    <xf numFmtId="37" fontId="6" fillId="0" borderId="28" xfId="0" applyNumberFormat="1" applyFont="1" applyBorder="1" applyProtection="1"/>
    <xf numFmtId="37" fontId="6" fillId="0" borderId="0" xfId="0" applyNumberFormat="1" applyFont="1" applyFill="1" applyBorder="1" applyProtection="1"/>
    <xf numFmtId="37" fontId="3" fillId="0" borderId="32" xfId="0" applyNumberFormat="1" applyFont="1" applyBorder="1" applyProtection="1"/>
    <xf numFmtId="37" fontId="8" fillId="0" borderId="33" xfId="0" applyNumberFormat="1" applyFont="1" applyBorder="1" applyProtection="1"/>
    <xf numFmtId="37" fontId="5" fillId="0" borderId="33" xfId="0" applyNumberFormat="1" applyFont="1" applyBorder="1" applyProtection="1"/>
    <xf numFmtId="37" fontId="5" fillId="0" borderId="33" xfId="0" applyNumberFormat="1" applyFont="1" applyBorder="1" applyAlignment="1" applyProtection="1">
      <alignment horizontal="right"/>
    </xf>
    <xf numFmtId="37" fontId="5" fillId="0" borderId="33" xfId="0" quotePrefix="1" applyNumberFormat="1" applyFont="1" applyBorder="1" applyAlignment="1" applyProtection="1">
      <alignment horizontal="right"/>
    </xf>
    <xf numFmtId="37" fontId="14" fillId="0" borderId="34" xfId="0" quotePrefix="1" applyNumberFormat="1" applyFont="1" applyBorder="1" applyProtection="1"/>
    <xf numFmtId="37" fontId="3" fillId="0" borderId="0" xfId="0" applyNumberFormat="1" applyFont="1" applyBorder="1" applyProtection="1"/>
    <xf numFmtId="37" fontId="3" fillId="0" borderId="1" xfId="0" applyNumberFormat="1" applyFont="1" applyBorder="1" applyProtection="1"/>
    <xf numFmtId="37" fontId="5" fillId="0" borderId="2" xfId="0" applyNumberFormat="1" applyFont="1" applyBorder="1" applyProtection="1"/>
    <xf numFmtId="37" fontId="15" fillId="0" borderId="2" xfId="0" applyNumberFormat="1" applyFont="1" applyBorder="1" applyProtection="1"/>
    <xf numFmtId="37" fontId="16" fillId="0" borderId="3" xfId="0" applyNumberFormat="1" applyFont="1" applyBorder="1" applyProtection="1"/>
    <xf numFmtId="37" fontId="5" fillId="0" borderId="0" xfId="0" applyNumberFormat="1" applyFont="1" applyBorder="1" applyAlignment="1" applyProtection="1">
      <alignment vertical="top" wrapText="1"/>
      <protection locked="0"/>
    </xf>
    <xf numFmtId="37" fontId="3" fillId="0" borderId="33" xfId="0" applyNumberFormat="1" applyFont="1" applyBorder="1" applyProtection="1"/>
    <xf numFmtId="37" fontId="3" fillId="0" borderId="34" xfId="0" applyNumberFormat="1" applyFont="1" applyBorder="1" applyProtection="1"/>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Border="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5" fontId="6" fillId="0" borderId="26" xfId="0" applyNumberFormat="1" applyFont="1" applyBorder="1" applyAlignment="1" applyProtection="1"/>
    <xf numFmtId="5" fontId="6" fillId="0" borderId="25" xfId="0" applyNumberFormat="1" applyFont="1" applyBorder="1" applyAlignment="1" applyProtection="1"/>
    <xf numFmtId="5" fontId="6" fillId="0" borderId="27" xfId="0" applyNumberFormat="1" applyFont="1" applyBorder="1" applyAlignment="1" applyProtection="1"/>
    <xf numFmtId="166" fontId="6" fillId="0" borderId="0" xfId="0" applyNumberFormat="1" applyFont="1" applyBorder="1" applyAlignment="1" applyProtection="1"/>
    <xf numFmtId="5" fontId="6" fillId="2" borderId="29" xfId="0" applyNumberFormat="1" applyFont="1" applyFill="1" applyBorder="1" applyAlignment="1" applyProtection="1"/>
    <xf numFmtId="5" fontId="6" fillId="2" borderId="30" xfId="0" applyNumberFormat="1" applyFont="1" applyFill="1" applyBorder="1" applyAlignment="1" applyProtection="1"/>
    <xf numFmtId="5" fontId="6" fillId="2" borderId="31" xfId="0" applyNumberFormat="1" applyFont="1" applyFill="1" applyBorder="1" applyAlignment="1" applyProtection="1"/>
    <xf numFmtId="37" fontId="5" fillId="0" borderId="0" xfId="0" applyNumberFormat="1" applyFont="1" applyBorder="1" applyAlignment="1" applyProtection="1">
      <alignment vertical="top" wrapText="1"/>
    </xf>
    <xf numFmtId="0" fontId="5" fillId="0" borderId="0" xfId="0" applyFont="1" applyBorder="1" applyAlignment="1" applyProtection="1">
      <alignment vertical="top" wrapText="1"/>
    </xf>
    <xf numFmtId="37" fontId="5" fillId="0" borderId="20" xfId="0" applyNumberFormat="1" applyFont="1" applyBorder="1" applyAlignment="1" applyProtection="1">
      <alignment horizontal="center"/>
    </xf>
    <xf numFmtId="37" fontId="5" fillId="0" borderId="0" xfId="0" applyNumberFormat="1" applyFont="1" applyBorder="1" applyAlignment="1" applyProtection="1">
      <alignment horizontal="center"/>
    </xf>
    <xf numFmtId="37" fontId="5" fillId="0" borderId="5" xfId="0" applyNumberFormat="1" applyFont="1" applyBorder="1" applyAlignment="1" applyProtection="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Border="1" applyAlignment="1" applyProtection="1">
      <alignment vertical="top" wrapText="1"/>
    </xf>
    <xf numFmtId="37" fontId="6" fillId="0" borderId="9" xfId="0" applyNumberFormat="1" applyFont="1" applyBorder="1" applyAlignment="1" applyProtection="1">
      <alignment horizontal="center"/>
    </xf>
    <xf numFmtId="37" fontId="5" fillId="0" borderId="13" xfId="0" applyNumberFormat="1" applyFont="1" applyBorder="1" applyAlignment="1" applyProtection="1">
      <alignment horizontal="right"/>
    </xf>
    <xf numFmtId="37" fontId="5" fillId="0" borderId="17" xfId="0" applyNumberFormat="1" applyFont="1" applyBorder="1" applyAlignment="1" applyProtection="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Border="1" applyAlignment="1" applyProtection="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Border="1" applyAlignment="1" applyProtection="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1" xfId="0" applyNumberFormat="1" applyFont="1" applyBorder="1" applyAlignment="1" applyProtection="1">
      <alignment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164" fontId="6" fillId="0" borderId="9" xfId="0" applyNumberFormat="1" applyFont="1" applyBorder="1" applyAlignment="1" applyProtection="1"/>
    <xf numFmtId="37" fontId="2" fillId="2" borderId="1" xfId="0" applyNumberFormat="1" applyFont="1" applyFill="1" applyBorder="1" applyAlignment="1" applyProtection="1">
      <alignment horizontal="center"/>
    </xf>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4" fillId="2" borderId="6" xfId="0" applyNumberFormat="1" applyFont="1" applyFill="1" applyBorder="1" applyAlignment="1" applyProtection="1">
      <alignment horizontal="center"/>
    </xf>
    <xf numFmtId="37" fontId="4" fillId="2" borderId="7" xfId="0" applyNumberFormat="1" applyFont="1" applyFill="1" applyBorder="1" applyAlignment="1" applyProtection="1">
      <alignment horizontal="center"/>
    </xf>
    <xf numFmtId="37" fontId="4" fillId="2" borderId="8" xfId="0" applyNumberFormat="1" applyFont="1" applyFill="1" applyBorder="1" applyAlignment="1" applyProtection="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topLeftCell="A43" zoomScale="160" zoomScaleNormal="160" workbookViewId="0">
      <selection activeCell="L66" sqref="L66"/>
    </sheetView>
  </sheetViews>
  <sheetFormatPr baseColWidth="10" defaultColWidth="9.1640625" defaultRowHeight="13" x14ac:dyDescent="0.15"/>
  <cols>
    <col min="1" max="1" width="1.5" style="1" customWidth="1"/>
    <col min="2" max="2" width="3.6640625" style="1" customWidth="1"/>
    <col min="3" max="3" width="49.5" style="1" customWidth="1"/>
    <col min="4" max="4" width="9.6640625" style="1" customWidth="1"/>
    <col min="5" max="5" width="14.5" style="1" customWidth="1"/>
    <col min="6" max="6" width="5.1640625" style="1" customWidth="1"/>
    <col min="7" max="7" width="5" style="1" customWidth="1"/>
    <col min="8" max="8" width="5.1640625" style="1" customWidth="1"/>
    <col min="9" max="9" width="4.1640625" style="1" customWidth="1"/>
    <col min="10" max="10" width="3.33203125" style="1" customWidth="1"/>
    <col min="11" max="16384" width="9.1640625" style="1"/>
  </cols>
  <sheetData>
    <row r="1" spans="1:19" ht="5.25" customHeight="1" thickTop="1" x14ac:dyDescent="0.2">
      <c r="A1" s="123"/>
      <c r="B1" s="124"/>
      <c r="C1" s="124"/>
      <c r="D1" s="124"/>
      <c r="E1" s="124"/>
      <c r="F1" s="124"/>
      <c r="G1" s="124"/>
      <c r="H1" s="124"/>
      <c r="I1" s="124"/>
      <c r="J1" s="125"/>
    </row>
    <row r="2" spans="1:19" ht="16" x14ac:dyDescent="0.2">
      <c r="A2" s="126" t="s">
        <v>43</v>
      </c>
      <c r="B2" s="127"/>
      <c r="C2" s="127"/>
      <c r="D2" s="127"/>
      <c r="E2" s="127"/>
      <c r="F2" s="127"/>
      <c r="G2" s="127"/>
      <c r="H2" s="127"/>
      <c r="I2" s="127"/>
      <c r="J2" s="128"/>
    </row>
    <row r="3" spans="1:19" ht="14" thickBot="1" x14ac:dyDescent="0.2">
      <c r="A3" s="129" t="s">
        <v>0</v>
      </c>
      <c r="B3" s="130"/>
      <c r="C3" s="130"/>
      <c r="D3" s="130"/>
      <c r="E3" s="130"/>
      <c r="F3" s="130"/>
      <c r="G3" s="130"/>
      <c r="H3" s="130"/>
      <c r="I3" s="130"/>
      <c r="J3" s="131"/>
    </row>
    <row r="4" spans="1:19" x14ac:dyDescent="0.15">
      <c r="A4" s="2"/>
      <c r="B4" s="3"/>
      <c r="C4" s="3"/>
      <c r="D4" s="3"/>
      <c r="E4" s="3"/>
      <c r="F4" s="3"/>
      <c r="G4" s="3"/>
      <c r="H4" s="3"/>
      <c r="I4" s="3"/>
      <c r="J4" s="4"/>
    </row>
    <row r="5" spans="1:19" x14ac:dyDescent="0.15">
      <c r="A5" s="2"/>
      <c r="B5" s="5" t="s">
        <v>1</v>
      </c>
      <c r="C5" s="6" t="s">
        <v>2</v>
      </c>
      <c r="D5" s="7">
        <v>360</v>
      </c>
      <c r="E5" s="132" t="s">
        <v>46</v>
      </c>
      <c r="F5" s="132"/>
      <c r="G5" s="132"/>
      <c r="H5" s="132"/>
      <c r="I5" s="132"/>
      <c r="J5" s="4"/>
    </row>
    <row r="6" spans="1:19" ht="27" customHeight="1" x14ac:dyDescent="0.15">
      <c r="A6" s="2"/>
      <c r="B6" s="3"/>
      <c r="C6" s="6" t="s">
        <v>3</v>
      </c>
      <c r="D6" s="133" t="s">
        <v>45</v>
      </c>
      <c r="E6" s="134"/>
      <c r="F6" s="134"/>
      <c r="G6" s="134"/>
      <c r="H6" s="134"/>
      <c r="I6" s="135"/>
      <c r="J6" s="4"/>
    </row>
    <row r="7" spans="1:19" ht="15" customHeight="1" x14ac:dyDescent="0.15">
      <c r="A7" s="2"/>
      <c r="B7" s="3"/>
      <c r="C7" s="6" t="s">
        <v>4</v>
      </c>
      <c r="D7" s="8"/>
      <c r="E7" s="8"/>
      <c r="F7" s="8"/>
      <c r="G7" s="122">
        <f>F61</f>
        <v>340148.42</v>
      </c>
      <c r="H7" s="122"/>
      <c r="I7" s="122"/>
      <c r="J7" s="4"/>
    </row>
    <row r="8" spans="1:19" ht="15" customHeight="1" x14ac:dyDescent="0.15">
      <c r="A8" s="2"/>
      <c r="B8" s="3"/>
      <c r="C8" s="6" t="s">
        <v>5</v>
      </c>
      <c r="D8" s="105" t="s">
        <v>47</v>
      </c>
      <c r="E8" s="106"/>
      <c r="F8" s="8"/>
      <c r="G8" s="9"/>
      <c r="H8" s="9"/>
      <c r="I8" s="9"/>
      <c r="J8" s="4"/>
    </row>
    <row r="9" spans="1:19" ht="17" customHeight="1" x14ac:dyDescent="0.15">
      <c r="A9" s="2"/>
      <c r="B9" s="3"/>
      <c r="C9" s="6" t="s">
        <v>44</v>
      </c>
      <c r="D9" s="10"/>
      <c r="E9" s="11" t="s">
        <v>48</v>
      </c>
      <c r="F9" s="12"/>
      <c r="G9" s="107" t="s">
        <v>6</v>
      </c>
      <c r="H9" s="107"/>
      <c r="I9" s="9"/>
      <c r="J9" s="4"/>
    </row>
    <row r="10" spans="1:19" ht="17" customHeight="1" x14ac:dyDescent="0.15">
      <c r="A10" s="2"/>
      <c r="B10" s="3"/>
      <c r="C10" s="6" t="s">
        <v>7</v>
      </c>
      <c r="D10" s="13"/>
      <c r="E10" s="14" t="s">
        <v>67</v>
      </c>
      <c r="F10" s="15"/>
      <c r="G10" s="108" t="s">
        <v>6</v>
      </c>
      <c r="H10" s="108"/>
      <c r="I10" s="15"/>
      <c r="J10" s="4"/>
    </row>
    <row r="11" spans="1:19" ht="23" customHeight="1" x14ac:dyDescent="0.15">
      <c r="A11" s="2"/>
      <c r="B11" s="3"/>
      <c r="C11" s="16" t="s">
        <v>9</v>
      </c>
      <c r="D11" s="8"/>
      <c r="E11" s="109" t="s">
        <v>68</v>
      </c>
      <c r="F11" s="110"/>
      <c r="G11" s="110"/>
      <c r="H11" s="110"/>
      <c r="I11" s="111"/>
      <c r="J11" s="4"/>
    </row>
    <row r="12" spans="1:19" ht="18.75" customHeight="1" x14ac:dyDescent="0.15">
      <c r="A12" s="2"/>
      <c r="B12" s="3"/>
      <c r="C12" s="13" t="s">
        <v>10</v>
      </c>
      <c r="D12" s="112"/>
      <c r="E12" s="112"/>
      <c r="F12" s="112"/>
      <c r="G12" s="112"/>
      <c r="H12" s="112"/>
      <c r="I12" s="5"/>
      <c r="J12" s="4"/>
      <c r="S12" s="17"/>
    </row>
    <row r="13" spans="1:19" ht="36" customHeight="1" x14ac:dyDescent="0.15">
      <c r="A13" s="2"/>
      <c r="B13" s="3"/>
      <c r="C13" s="113" t="s">
        <v>66</v>
      </c>
      <c r="D13" s="114"/>
      <c r="E13" s="114"/>
      <c r="F13" s="114"/>
      <c r="G13" s="114"/>
      <c r="H13" s="114"/>
      <c r="I13" s="115"/>
      <c r="J13" s="4"/>
    </row>
    <row r="14" spans="1:19" ht="9" customHeight="1" x14ac:dyDescent="0.15">
      <c r="A14" s="2"/>
      <c r="B14" s="3"/>
      <c r="C14" s="3"/>
      <c r="D14" s="5"/>
      <c r="E14" s="5"/>
      <c r="F14" s="5"/>
      <c r="G14" s="5"/>
      <c r="H14" s="5"/>
      <c r="I14" s="5"/>
      <c r="J14" s="4"/>
    </row>
    <row r="15" spans="1:19" x14ac:dyDescent="0.15">
      <c r="A15" s="2"/>
      <c r="B15" s="3"/>
      <c r="C15" s="5" t="s">
        <v>11</v>
      </c>
      <c r="D15" s="105"/>
      <c r="E15" s="116"/>
      <c r="F15" s="116"/>
      <c r="G15" s="116"/>
      <c r="H15" s="116"/>
      <c r="I15" s="106"/>
      <c r="J15" s="4"/>
    </row>
    <row r="16" spans="1:19" x14ac:dyDescent="0.15">
      <c r="A16" s="2"/>
      <c r="B16" s="3"/>
      <c r="C16" s="5" t="s">
        <v>12</v>
      </c>
      <c r="D16" s="117" t="s">
        <v>64</v>
      </c>
      <c r="E16" s="118"/>
      <c r="F16" s="118"/>
      <c r="G16" s="118"/>
      <c r="H16" s="118"/>
      <c r="I16" s="119"/>
      <c r="J16" s="4"/>
    </row>
    <row r="17" spans="1:10" x14ac:dyDescent="0.15">
      <c r="A17" s="2"/>
      <c r="B17" s="3"/>
      <c r="C17" s="5" t="s">
        <v>13</v>
      </c>
      <c r="D17" s="117" t="s">
        <v>65</v>
      </c>
      <c r="E17" s="118"/>
      <c r="F17" s="118"/>
      <c r="G17" s="118"/>
      <c r="H17" s="118"/>
      <c r="I17" s="119"/>
      <c r="J17" s="4"/>
    </row>
    <row r="18" spans="1:10" x14ac:dyDescent="0.15">
      <c r="A18" s="2"/>
      <c r="B18" s="3"/>
      <c r="C18" s="5" t="s">
        <v>14</v>
      </c>
      <c r="D18" s="3"/>
      <c r="E18" s="18" t="s">
        <v>15</v>
      </c>
      <c r="F18" s="19" t="s">
        <v>8</v>
      </c>
      <c r="G18" s="20" t="s">
        <v>16</v>
      </c>
      <c r="H18" s="19" t="s">
        <v>8</v>
      </c>
      <c r="I18" s="3"/>
      <c r="J18" s="4"/>
    </row>
    <row r="19" spans="1:10" x14ac:dyDescent="0.15">
      <c r="A19" s="2"/>
      <c r="B19" s="3"/>
      <c r="C19" s="5" t="s">
        <v>17</v>
      </c>
      <c r="D19" s="3"/>
      <c r="E19" s="18" t="s">
        <v>15</v>
      </c>
      <c r="F19" s="19">
        <v>7</v>
      </c>
      <c r="G19" s="20" t="s">
        <v>16</v>
      </c>
      <c r="H19" s="19">
        <v>7</v>
      </c>
      <c r="I19" s="3"/>
      <c r="J19" s="4"/>
    </row>
    <row r="20" spans="1:10" x14ac:dyDescent="0.15">
      <c r="A20" s="2"/>
      <c r="B20" s="21"/>
      <c r="C20" s="22"/>
      <c r="D20" s="21"/>
      <c r="E20" s="21"/>
      <c r="F20" s="21"/>
      <c r="G20" s="21"/>
      <c r="H20" s="21"/>
      <c r="I20" s="21"/>
      <c r="J20" s="23"/>
    </row>
    <row r="21" spans="1:10" x14ac:dyDescent="0.15">
      <c r="A21" s="2"/>
      <c r="B21" s="3"/>
      <c r="C21" s="5"/>
      <c r="D21" s="3"/>
      <c r="E21" s="3"/>
      <c r="F21" s="3"/>
      <c r="G21" s="3"/>
      <c r="H21" s="3"/>
      <c r="I21" s="3"/>
      <c r="J21" s="4"/>
    </row>
    <row r="22" spans="1:10" x14ac:dyDescent="0.15">
      <c r="A22" s="2"/>
      <c r="B22" s="5" t="s">
        <v>18</v>
      </c>
      <c r="C22" s="5" t="s">
        <v>19</v>
      </c>
      <c r="D22" s="5"/>
      <c r="E22" s="5"/>
      <c r="F22" s="5"/>
      <c r="G22" s="5"/>
      <c r="H22" s="5"/>
      <c r="I22" s="5"/>
      <c r="J22" s="4"/>
    </row>
    <row r="23" spans="1:10" ht="6.75" customHeight="1" x14ac:dyDescent="0.15">
      <c r="A23" s="2"/>
      <c r="B23" s="5"/>
      <c r="C23" s="5"/>
      <c r="D23" s="5"/>
      <c r="E23" s="5"/>
      <c r="F23" s="5"/>
      <c r="G23" s="5"/>
      <c r="H23" s="5"/>
      <c r="I23" s="5"/>
      <c r="J23" s="4"/>
    </row>
    <row r="24" spans="1:10" ht="39" customHeight="1" x14ac:dyDescent="0.2">
      <c r="A24" s="2"/>
      <c r="B24" s="5"/>
      <c r="C24" s="24" t="s">
        <v>20</v>
      </c>
      <c r="D24" s="105" t="s">
        <v>63</v>
      </c>
      <c r="E24" s="120"/>
      <c r="F24" s="120"/>
      <c r="G24" s="120"/>
      <c r="H24" s="120"/>
      <c r="I24" s="121"/>
      <c r="J24" s="4"/>
    </row>
    <row r="25" spans="1:10" ht="5.25" customHeight="1" x14ac:dyDescent="0.15">
      <c r="A25" s="2"/>
      <c r="B25" s="5"/>
      <c r="C25" s="24"/>
      <c r="D25" s="5"/>
      <c r="E25" s="22"/>
      <c r="F25" s="5"/>
      <c r="G25" s="5"/>
      <c r="H25" s="5"/>
      <c r="I25" s="5"/>
      <c r="J25" s="4"/>
    </row>
    <row r="26" spans="1:10" x14ac:dyDescent="0.15">
      <c r="A26" s="2"/>
      <c r="B26" s="3"/>
      <c r="C26" s="24" t="s">
        <v>21</v>
      </c>
      <c r="D26" s="25" t="s">
        <v>22</v>
      </c>
      <c r="E26" s="26">
        <v>2402</v>
      </c>
      <c r="F26" s="27" t="s">
        <v>23</v>
      </c>
      <c r="G26" s="28" t="s">
        <v>70</v>
      </c>
      <c r="H26" s="104" t="s">
        <v>24</v>
      </c>
      <c r="I26" s="93"/>
      <c r="J26" s="29"/>
    </row>
    <row r="27" spans="1:10" ht="14" thickBot="1" x14ac:dyDescent="0.2">
      <c r="A27" s="2"/>
      <c r="B27" s="3"/>
      <c r="C27" s="30"/>
      <c r="D27" s="31" t="s">
        <v>25</v>
      </c>
      <c r="E27" s="32">
        <v>2532</v>
      </c>
      <c r="F27" s="33" t="s">
        <v>26</v>
      </c>
      <c r="G27" s="28" t="s">
        <v>70</v>
      </c>
      <c r="H27" s="104" t="s">
        <v>24</v>
      </c>
      <c r="I27" s="93"/>
      <c r="J27" s="29"/>
    </row>
    <row r="28" spans="1:10" ht="14" thickBot="1" x14ac:dyDescent="0.2">
      <c r="A28" s="2"/>
      <c r="B28" s="3"/>
      <c r="C28" s="30"/>
      <c r="D28" s="31" t="s">
        <v>27</v>
      </c>
      <c r="E28" s="34">
        <f>SUM(E26:E27)</f>
        <v>4934</v>
      </c>
      <c r="F28" s="92"/>
      <c r="G28" s="93"/>
      <c r="H28" s="93"/>
      <c r="I28" s="93"/>
      <c r="J28" s="94"/>
    </row>
    <row r="29" spans="1:10" x14ac:dyDescent="0.15">
      <c r="A29" s="2"/>
      <c r="B29" s="3"/>
      <c r="C29" s="30"/>
      <c r="D29" s="31"/>
      <c r="E29" s="35"/>
      <c r="F29" s="36"/>
      <c r="G29" s="36"/>
      <c r="H29" s="36"/>
      <c r="I29" s="36"/>
      <c r="J29" s="37"/>
    </row>
    <row r="30" spans="1:10" x14ac:dyDescent="0.15">
      <c r="A30" s="2"/>
      <c r="B30" s="3"/>
      <c r="C30" s="38" t="s">
        <v>28</v>
      </c>
      <c r="D30" s="31"/>
      <c r="E30" s="35"/>
      <c r="F30" s="36"/>
      <c r="G30" s="36"/>
      <c r="H30" s="36"/>
      <c r="I30" s="36"/>
      <c r="J30" s="37"/>
    </row>
    <row r="31" spans="1:10" ht="15" x14ac:dyDescent="0.2">
      <c r="A31" s="2"/>
      <c r="B31" s="3"/>
      <c r="C31" s="39"/>
      <c r="D31" s="31" t="s">
        <v>29</v>
      </c>
      <c r="E31" s="40">
        <v>0.9</v>
      </c>
      <c r="F31" s="36"/>
      <c r="G31" s="36"/>
      <c r="H31" s="36"/>
      <c r="I31" s="36"/>
      <c r="J31" s="37"/>
    </row>
    <row r="32" spans="1:10" ht="15" x14ac:dyDescent="0.2">
      <c r="A32" s="2"/>
      <c r="B32" s="3"/>
      <c r="C32" s="39"/>
      <c r="D32" s="31" t="s">
        <v>30</v>
      </c>
      <c r="E32" s="40">
        <v>0.1</v>
      </c>
      <c r="F32" s="36"/>
      <c r="G32" s="36"/>
      <c r="H32" s="36"/>
      <c r="I32" s="36"/>
      <c r="J32" s="37"/>
    </row>
    <row r="33" spans="1:10" ht="15" x14ac:dyDescent="0.2">
      <c r="A33" s="2"/>
      <c r="B33" s="3"/>
      <c r="C33" s="39"/>
      <c r="D33" s="31" t="s">
        <v>31</v>
      </c>
      <c r="E33" s="40">
        <v>0</v>
      </c>
      <c r="F33" s="36"/>
      <c r="G33" s="36"/>
      <c r="H33" s="36"/>
      <c r="I33" s="36"/>
      <c r="J33" s="37"/>
    </row>
    <row r="34" spans="1:10" ht="15" x14ac:dyDescent="0.2">
      <c r="A34" s="2"/>
      <c r="B34" s="3"/>
      <c r="C34" s="39"/>
      <c r="D34" s="31" t="s">
        <v>27</v>
      </c>
      <c r="E34" s="41">
        <f>SUM(E31:E33)</f>
        <v>1</v>
      </c>
      <c r="F34" s="36"/>
      <c r="G34" s="36"/>
      <c r="H34" s="36"/>
      <c r="I34" s="36"/>
      <c r="J34" s="37"/>
    </row>
    <row r="35" spans="1:10" x14ac:dyDescent="0.15">
      <c r="A35" s="2"/>
      <c r="B35" s="3"/>
      <c r="C35" s="38" t="s">
        <v>32</v>
      </c>
      <c r="D35" s="31"/>
      <c r="E35" s="42"/>
      <c r="F35" s="36"/>
      <c r="G35" s="36"/>
      <c r="H35" s="36"/>
      <c r="I35" s="36"/>
      <c r="J35" s="37"/>
    </row>
    <row r="36" spans="1:10" ht="15" customHeight="1" x14ac:dyDescent="0.15">
      <c r="A36" s="2"/>
      <c r="B36" s="3"/>
      <c r="C36" s="95" t="s">
        <v>71</v>
      </c>
      <c r="D36" s="96"/>
      <c r="E36" s="96"/>
      <c r="F36" s="96"/>
      <c r="G36" s="96"/>
      <c r="H36" s="96"/>
      <c r="I36" s="97"/>
      <c r="J36" s="37"/>
    </row>
    <row r="37" spans="1:10" ht="15" customHeight="1" x14ac:dyDescent="0.15">
      <c r="A37" s="2"/>
      <c r="B37" s="3"/>
      <c r="C37" s="98"/>
      <c r="D37" s="99"/>
      <c r="E37" s="99"/>
      <c r="F37" s="99"/>
      <c r="G37" s="99"/>
      <c r="H37" s="99"/>
      <c r="I37" s="100"/>
      <c r="J37" s="37"/>
    </row>
    <row r="38" spans="1:10" x14ac:dyDescent="0.15">
      <c r="A38" s="2"/>
      <c r="B38" s="43" t="s">
        <v>33</v>
      </c>
      <c r="C38" s="43"/>
      <c r="D38" s="43"/>
      <c r="E38" s="43"/>
      <c r="F38" s="36"/>
      <c r="G38" s="36"/>
      <c r="H38" s="36"/>
      <c r="I38" s="36"/>
      <c r="J38" s="4"/>
    </row>
    <row r="39" spans="1:10" x14ac:dyDescent="0.15">
      <c r="A39" s="2"/>
      <c r="B39" s="21"/>
      <c r="C39" s="21"/>
      <c r="D39" s="44"/>
      <c r="E39" s="44"/>
      <c r="F39" s="44"/>
      <c r="G39" s="44"/>
      <c r="H39" s="44"/>
      <c r="I39" s="44"/>
      <c r="J39" s="23"/>
    </row>
    <row r="40" spans="1:10" s="46" customFormat="1" ht="12.75" customHeight="1" x14ac:dyDescent="0.15">
      <c r="A40" s="2"/>
      <c r="B40" s="38"/>
      <c r="C40" s="38"/>
      <c r="D40" s="38"/>
      <c r="E40" s="38"/>
      <c r="F40" s="38"/>
      <c r="G40" s="38"/>
      <c r="H40" s="38"/>
      <c r="I40" s="38"/>
      <c r="J40" s="45"/>
    </row>
    <row r="41" spans="1:10" ht="93.75" customHeight="1" x14ac:dyDescent="0.15">
      <c r="A41" s="2"/>
      <c r="B41" s="47" t="s">
        <v>34</v>
      </c>
      <c r="C41" s="101" t="s">
        <v>35</v>
      </c>
      <c r="D41" s="101"/>
      <c r="E41" s="101"/>
      <c r="F41" s="101"/>
      <c r="G41" s="101"/>
      <c r="H41" s="101"/>
      <c r="I41" s="48"/>
      <c r="J41" s="45"/>
    </row>
    <row r="42" spans="1:10" ht="7.5" customHeight="1" x14ac:dyDescent="0.15">
      <c r="A42" s="2"/>
      <c r="B42" s="3"/>
      <c r="C42" s="3"/>
      <c r="D42" s="3"/>
      <c r="E42" s="3"/>
      <c r="F42" s="3"/>
      <c r="G42" s="3"/>
      <c r="H42" s="3"/>
      <c r="I42" s="3"/>
      <c r="J42" s="4"/>
    </row>
    <row r="43" spans="1:10" ht="39" x14ac:dyDescent="0.15">
      <c r="A43" s="2"/>
      <c r="B43" s="3"/>
      <c r="C43" s="49"/>
      <c r="D43" s="50" t="s">
        <v>36</v>
      </c>
      <c r="E43" s="51" t="s">
        <v>37</v>
      </c>
      <c r="F43" s="102" t="s">
        <v>38</v>
      </c>
      <c r="G43" s="102"/>
      <c r="H43" s="102"/>
      <c r="I43" s="52"/>
      <c r="J43" s="4"/>
    </row>
    <row r="44" spans="1:10" ht="6.75" customHeight="1" x14ac:dyDescent="0.15">
      <c r="A44" s="2"/>
      <c r="B44" s="53"/>
      <c r="C44" s="53"/>
      <c r="D44" s="3"/>
      <c r="E44" s="3"/>
      <c r="F44" s="103"/>
      <c r="G44" s="103"/>
      <c r="H44" s="103"/>
      <c r="I44" s="3"/>
      <c r="J44" s="4"/>
    </row>
    <row r="45" spans="1:10" x14ac:dyDescent="0.15">
      <c r="A45" s="2"/>
      <c r="B45" s="3"/>
      <c r="C45" s="54" t="s">
        <v>49</v>
      </c>
      <c r="D45" s="54">
        <v>1</v>
      </c>
      <c r="E45" s="55">
        <v>9433.9500000000007</v>
      </c>
      <c r="F45" s="84">
        <f t="shared" ref="F45:F60" si="0">D45*E45</f>
        <v>9433.9500000000007</v>
      </c>
      <c r="G45" s="84"/>
      <c r="H45" s="84"/>
      <c r="I45" s="3"/>
      <c r="J45" s="4"/>
    </row>
    <row r="46" spans="1:10" x14ac:dyDescent="0.15">
      <c r="A46" s="2"/>
      <c r="B46" s="3"/>
      <c r="C46" s="56" t="s">
        <v>50</v>
      </c>
      <c r="D46" s="56">
        <v>1</v>
      </c>
      <c r="E46" s="55">
        <v>682.47</v>
      </c>
      <c r="F46" s="83">
        <f t="shared" si="0"/>
        <v>682.47</v>
      </c>
      <c r="G46" s="83"/>
      <c r="H46" s="83"/>
      <c r="I46" s="3"/>
      <c r="J46" s="4"/>
    </row>
    <row r="47" spans="1:10" x14ac:dyDescent="0.15">
      <c r="A47" s="2"/>
      <c r="B47" s="3"/>
      <c r="C47" s="56" t="s">
        <v>51</v>
      </c>
      <c r="D47" s="56">
        <v>1</v>
      </c>
      <c r="E47" s="55">
        <v>2000</v>
      </c>
      <c r="F47" s="83">
        <f t="shared" si="0"/>
        <v>2000</v>
      </c>
      <c r="G47" s="83"/>
      <c r="H47" s="83"/>
      <c r="I47" s="3"/>
      <c r="J47" s="4"/>
    </row>
    <row r="48" spans="1:10" x14ac:dyDescent="0.15">
      <c r="A48" s="2"/>
      <c r="B48" s="3"/>
      <c r="C48" s="56" t="s">
        <v>52</v>
      </c>
      <c r="D48" s="56">
        <v>1</v>
      </c>
      <c r="E48" s="55">
        <v>250</v>
      </c>
      <c r="F48" s="83">
        <f t="shared" si="0"/>
        <v>250</v>
      </c>
      <c r="G48" s="83"/>
      <c r="H48" s="83"/>
      <c r="I48" s="3"/>
      <c r="J48" s="4"/>
    </row>
    <row r="49" spans="1:10" x14ac:dyDescent="0.15">
      <c r="A49" s="2"/>
      <c r="B49" s="3"/>
      <c r="C49" s="56" t="s">
        <v>53</v>
      </c>
      <c r="D49" s="56">
        <v>1</v>
      </c>
      <c r="E49" s="55">
        <v>686</v>
      </c>
      <c r="F49" s="83">
        <f t="shared" si="0"/>
        <v>686</v>
      </c>
      <c r="G49" s="83"/>
      <c r="H49" s="83"/>
      <c r="I49" s="3"/>
      <c r="J49" s="4"/>
    </row>
    <row r="50" spans="1:10" x14ac:dyDescent="0.15">
      <c r="A50" s="2"/>
      <c r="B50" s="3"/>
      <c r="C50" s="56" t="s">
        <v>54</v>
      </c>
      <c r="D50" s="56">
        <v>2</v>
      </c>
      <c r="E50" s="55">
        <v>525</v>
      </c>
      <c r="F50" s="83">
        <f t="shared" si="0"/>
        <v>1050</v>
      </c>
      <c r="G50" s="83"/>
      <c r="H50" s="83"/>
      <c r="I50" s="3"/>
      <c r="J50" s="4"/>
    </row>
    <row r="51" spans="1:10" x14ac:dyDescent="0.15">
      <c r="A51" s="2"/>
      <c r="B51" s="3"/>
      <c r="C51" s="56" t="s">
        <v>55</v>
      </c>
      <c r="D51" s="56">
        <v>1</v>
      </c>
      <c r="E51" s="55">
        <v>1457</v>
      </c>
      <c r="F51" s="83">
        <f t="shared" si="0"/>
        <v>1457</v>
      </c>
      <c r="G51" s="83"/>
      <c r="H51" s="83"/>
      <c r="I51" s="3"/>
      <c r="J51" s="4"/>
    </row>
    <row r="52" spans="1:10" x14ac:dyDescent="0.15">
      <c r="A52" s="2"/>
      <c r="B52" s="3"/>
      <c r="C52" s="56" t="s">
        <v>56</v>
      </c>
      <c r="D52" s="56">
        <v>10</v>
      </c>
      <c r="E52" s="57">
        <f>300+80+160</f>
        <v>540</v>
      </c>
      <c r="F52" s="83">
        <f t="shared" si="0"/>
        <v>5400</v>
      </c>
      <c r="G52" s="83"/>
      <c r="H52" s="83"/>
      <c r="I52" s="3"/>
      <c r="J52" s="4"/>
    </row>
    <row r="53" spans="1:10" x14ac:dyDescent="0.15">
      <c r="A53" s="2"/>
      <c r="B53" s="3"/>
      <c r="C53" s="54" t="s">
        <v>57</v>
      </c>
      <c r="D53" s="54">
        <v>1</v>
      </c>
      <c r="E53" s="55">
        <v>53000</v>
      </c>
      <c r="F53" s="84">
        <f t="shared" si="0"/>
        <v>53000</v>
      </c>
      <c r="G53" s="84"/>
      <c r="H53" s="84"/>
      <c r="I53" s="3"/>
      <c r="J53" s="4"/>
    </row>
    <row r="54" spans="1:10" x14ac:dyDescent="0.15">
      <c r="A54" s="2"/>
      <c r="B54" s="3"/>
      <c r="C54" s="56" t="s">
        <v>58</v>
      </c>
      <c r="D54" s="56">
        <v>1</v>
      </c>
      <c r="E54" s="55">
        <v>262620</v>
      </c>
      <c r="F54" s="84">
        <f t="shared" si="0"/>
        <v>262620</v>
      </c>
      <c r="G54" s="84"/>
      <c r="H54" s="84"/>
      <c r="I54" s="3"/>
      <c r="J54" s="4"/>
    </row>
    <row r="55" spans="1:10" x14ac:dyDescent="0.15">
      <c r="A55" s="2"/>
      <c r="B55" s="3"/>
      <c r="C55" s="56" t="s">
        <v>59</v>
      </c>
      <c r="D55" s="56">
        <v>10</v>
      </c>
      <c r="E55" s="55">
        <v>229</v>
      </c>
      <c r="F55" s="84">
        <f t="shared" si="0"/>
        <v>2290</v>
      </c>
      <c r="G55" s="84"/>
      <c r="H55" s="84"/>
      <c r="I55" s="3"/>
      <c r="J55" s="4"/>
    </row>
    <row r="56" spans="1:10" x14ac:dyDescent="0.15">
      <c r="A56" s="2"/>
      <c r="B56" s="3"/>
      <c r="C56" s="56" t="s">
        <v>60</v>
      </c>
      <c r="D56" s="56">
        <v>2</v>
      </c>
      <c r="E56" s="55">
        <v>200</v>
      </c>
      <c r="F56" s="84">
        <f t="shared" si="0"/>
        <v>400</v>
      </c>
      <c r="G56" s="84"/>
      <c r="H56" s="84"/>
      <c r="I56" s="3"/>
      <c r="J56" s="4"/>
    </row>
    <row r="57" spans="1:10" x14ac:dyDescent="0.15">
      <c r="A57" s="2"/>
      <c r="B57" s="3"/>
      <c r="C57" s="56" t="s">
        <v>61</v>
      </c>
      <c r="D57" s="56">
        <v>1</v>
      </c>
      <c r="E57" s="55">
        <v>379</v>
      </c>
      <c r="F57" s="84">
        <f t="shared" si="0"/>
        <v>379</v>
      </c>
      <c r="G57" s="84"/>
      <c r="H57" s="84"/>
      <c r="I57" s="3"/>
      <c r="J57" s="4"/>
    </row>
    <row r="58" spans="1:10" x14ac:dyDescent="0.15">
      <c r="A58" s="2"/>
      <c r="B58" s="3"/>
      <c r="C58" s="56" t="s">
        <v>62</v>
      </c>
      <c r="D58" s="56">
        <v>1</v>
      </c>
      <c r="E58" s="55">
        <v>500</v>
      </c>
      <c r="F58" s="84">
        <f t="shared" si="0"/>
        <v>500</v>
      </c>
      <c r="G58" s="84"/>
      <c r="H58" s="84"/>
      <c r="I58" s="3"/>
      <c r="J58" s="4"/>
    </row>
    <row r="59" spans="1:10" x14ac:dyDescent="0.15">
      <c r="A59" s="2"/>
      <c r="B59" s="3"/>
      <c r="C59" s="56"/>
      <c r="D59" s="56"/>
      <c r="E59" s="55"/>
      <c r="F59" s="85">
        <f t="shared" si="0"/>
        <v>0</v>
      </c>
      <c r="G59" s="85"/>
      <c r="H59" s="85"/>
      <c r="I59" s="3"/>
      <c r="J59" s="4"/>
    </row>
    <row r="60" spans="1:10" ht="5.25" customHeight="1" x14ac:dyDescent="0.15">
      <c r="A60" s="2"/>
      <c r="B60" s="3"/>
      <c r="C60" s="58"/>
      <c r="D60" s="58"/>
      <c r="E60" s="58"/>
      <c r="F60" s="86">
        <f t="shared" si="0"/>
        <v>0</v>
      </c>
      <c r="G60" s="86"/>
      <c r="H60" s="86"/>
      <c r="I60" s="3"/>
      <c r="J60" s="4"/>
    </row>
    <row r="61" spans="1:10" ht="14" thickBot="1" x14ac:dyDescent="0.2">
      <c r="A61" s="2"/>
      <c r="B61" s="3"/>
      <c r="C61" s="59" t="s">
        <v>39</v>
      </c>
      <c r="D61" s="59"/>
      <c r="E61" s="59"/>
      <c r="F61" s="87">
        <f>SUM(F44:H60)</f>
        <v>340148.42</v>
      </c>
      <c r="G61" s="88"/>
      <c r="H61" s="89"/>
      <c r="I61" s="3"/>
      <c r="J61" s="4"/>
    </row>
    <row r="62" spans="1:10" ht="15.75" customHeight="1" thickTop="1" thickBot="1" x14ac:dyDescent="0.2">
      <c r="A62" s="60"/>
      <c r="B62" s="61" t="s">
        <v>40</v>
      </c>
      <c r="C62" s="62"/>
      <c r="D62" s="62"/>
      <c r="E62" s="62"/>
      <c r="F62" s="63"/>
      <c r="G62" s="63"/>
      <c r="H62" s="63"/>
      <c r="I62" s="64"/>
      <c r="J62" s="65"/>
    </row>
    <row r="63" spans="1:10" ht="15" thickTop="1" thickBot="1" x14ac:dyDescent="0.2">
      <c r="A63" s="66"/>
      <c r="B63" s="3"/>
      <c r="C63" s="3"/>
      <c r="D63" s="3"/>
      <c r="E63" s="3"/>
      <c r="F63" s="3"/>
      <c r="G63" s="3"/>
      <c r="H63" s="3"/>
      <c r="I63" s="3"/>
      <c r="J63" s="66"/>
    </row>
    <row r="64" spans="1:10" ht="14" thickTop="1" x14ac:dyDescent="0.15">
      <c r="A64" s="67"/>
      <c r="B64" s="68"/>
      <c r="C64" s="68"/>
      <c r="D64" s="68"/>
      <c r="E64" s="68"/>
      <c r="F64" s="68"/>
      <c r="G64" s="68"/>
      <c r="H64" s="69"/>
      <c r="I64" s="69"/>
      <c r="J64" s="70"/>
    </row>
    <row r="65" spans="1:10" ht="72" customHeight="1" x14ac:dyDescent="0.15">
      <c r="A65" s="2"/>
      <c r="B65" s="47" t="s">
        <v>41</v>
      </c>
      <c r="C65" s="90" t="s">
        <v>42</v>
      </c>
      <c r="D65" s="91"/>
      <c r="E65" s="91"/>
      <c r="F65" s="91"/>
      <c r="G65" s="91"/>
      <c r="H65" s="91"/>
      <c r="I65" s="91"/>
      <c r="J65" s="4"/>
    </row>
    <row r="66" spans="1:10" ht="409" customHeight="1" x14ac:dyDescent="0.15">
      <c r="A66" s="2"/>
      <c r="B66" s="3"/>
      <c r="C66" s="74" t="s">
        <v>69</v>
      </c>
      <c r="D66" s="75"/>
      <c r="E66" s="75"/>
      <c r="F66" s="75"/>
      <c r="G66" s="75"/>
      <c r="H66" s="75"/>
      <c r="I66" s="76"/>
      <c r="J66" s="4"/>
    </row>
    <row r="67" spans="1:10" ht="409" customHeight="1" x14ac:dyDescent="0.15">
      <c r="A67" s="2"/>
      <c r="B67" s="3"/>
      <c r="C67" s="77"/>
      <c r="D67" s="78"/>
      <c r="E67" s="78"/>
      <c r="F67" s="78"/>
      <c r="G67" s="78"/>
      <c r="H67" s="78"/>
      <c r="I67" s="79"/>
      <c r="J67" s="4"/>
    </row>
    <row r="68" spans="1:10" ht="409" customHeight="1" x14ac:dyDescent="0.15">
      <c r="A68" s="2"/>
      <c r="B68" s="3"/>
      <c r="C68" s="77"/>
      <c r="D68" s="78"/>
      <c r="E68" s="78"/>
      <c r="F68" s="78"/>
      <c r="G68" s="78"/>
      <c r="H68" s="78"/>
      <c r="I68" s="79"/>
      <c r="J68" s="4"/>
    </row>
    <row r="69" spans="1:10" ht="409" customHeight="1" x14ac:dyDescent="0.15">
      <c r="A69" s="2"/>
      <c r="B69" s="3"/>
      <c r="C69" s="77"/>
      <c r="D69" s="78"/>
      <c r="E69" s="78"/>
      <c r="F69" s="78"/>
      <c r="G69" s="78"/>
      <c r="H69" s="78"/>
      <c r="I69" s="79"/>
      <c r="J69" s="4"/>
    </row>
    <row r="70" spans="1:10" ht="123" customHeight="1" x14ac:dyDescent="0.15">
      <c r="A70" s="2"/>
      <c r="B70" s="3"/>
      <c r="C70" s="80"/>
      <c r="D70" s="81"/>
      <c r="E70" s="81"/>
      <c r="F70" s="81"/>
      <c r="G70" s="81"/>
      <c r="H70" s="81"/>
      <c r="I70" s="82"/>
      <c r="J70" s="4"/>
    </row>
    <row r="71" spans="1:10" ht="20.75" customHeight="1" x14ac:dyDescent="0.15">
      <c r="A71" s="2"/>
      <c r="B71" s="3"/>
      <c r="C71" s="71"/>
      <c r="D71" s="71"/>
      <c r="E71" s="71"/>
      <c r="F71" s="71"/>
      <c r="G71" s="71"/>
      <c r="H71" s="71"/>
      <c r="I71" s="71"/>
      <c r="J71" s="4"/>
    </row>
    <row r="72" spans="1:10" ht="15.75" customHeight="1" thickBot="1" x14ac:dyDescent="0.2">
      <c r="A72" s="60"/>
      <c r="B72" s="61" t="s">
        <v>40</v>
      </c>
      <c r="C72" s="72"/>
      <c r="D72" s="72"/>
      <c r="E72" s="72"/>
      <c r="F72" s="72"/>
      <c r="G72" s="72"/>
      <c r="H72" s="72"/>
      <c r="I72" s="72"/>
      <c r="J72" s="73"/>
    </row>
    <row r="73" spans="1:10" ht="14" thickTop="1" x14ac:dyDescent="0.15"/>
  </sheetData>
  <mergeCells count="42">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51:H51"/>
    <mergeCell ref="F28:J28"/>
    <mergeCell ref="C36:I37"/>
    <mergeCell ref="C41:H41"/>
    <mergeCell ref="F43:H43"/>
    <mergeCell ref="F44:H44"/>
    <mergeCell ref="F45:H45"/>
    <mergeCell ref="F46:H46"/>
    <mergeCell ref="F47:H47"/>
    <mergeCell ref="F48:H48"/>
    <mergeCell ref="F49:H49"/>
    <mergeCell ref="F50:H50"/>
    <mergeCell ref="C66:I70"/>
    <mergeCell ref="F52:H52"/>
    <mergeCell ref="F53:H53"/>
    <mergeCell ref="F54:H54"/>
    <mergeCell ref="F55:H55"/>
    <mergeCell ref="F56:H56"/>
    <mergeCell ref="F57:H57"/>
    <mergeCell ref="F58:H58"/>
    <mergeCell ref="F59:H59"/>
    <mergeCell ref="F60:H60"/>
    <mergeCell ref="F61:H61"/>
    <mergeCell ref="C65:I65"/>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1:H61" xr:uid="{00000000-0002-0000-0000-000003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2022-01-10T18:39:44Z</dcterms:created>
  <dcterms:modified xsi:type="dcterms:W3CDTF">2022-03-11T19:34:27Z</dcterms:modified>
</cp:coreProperties>
</file>